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教務課企画係共通\ＦＤ（授業評価を含む）\授業評価関係\H29\後期\5_授業改善教員アンケート\"/>
    </mc:Choice>
  </mc:AlternateContent>
  <bookViews>
    <workbookView xWindow="-15" yWindow="4065" windowWidth="19170" windowHeight="4080" tabRatio="856" firstSheet="1" activeTab="1"/>
  </bookViews>
  <sheets>
    <sheet name="graph元" sheetId="21336" state="hidden" r:id="rId1"/>
    <sheet name="様式（エクセル）" sheetId="21351" r:id="rId2"/>
    <sheet name="集計用シート" sheetId="21352" r:id="rId3"/>
  </sheets>
  <definedNames>
    <definedName name="_xlnm.Print_Area" localSheetId="1">'様式（エクセル）'!$A$1:$L$19</definedName>
  </definedNames>
  <calcPr calcId="152511"/>
</workbook>
</file>

<file path=xl/calcChain.xml><?xml version="1.0" encoding="utf-8"?>
<calcChain xmlns="http://schemas.openxmlformats.org/spreadsheetml/2006/main">
  <c r="L11" i="21352" l="1"/>
  <c r="L10" i="21352"/>
  <c r="L9" i="21352"/>
  <c r="L8" i="21352"/>
  <c r="L7" i="21352"/>
  <c r="L6" i="21352"/>
  <c r="L5" i="21352"/>
  <c r="L4" i="21352"/>
  <c r="L3" i="21352"/>
  <c r="L2" i="21352"/>
  <c r="K11" i="21352"/>
  <c r="K10" i="21352"/>
  <c r="K9" i="21352"/>
  <c r="K8" i="21352"/>
  <c r="K7" i="21352"/>
  <c r="K6" i="21352"/>
  <c r="K5" i="21352"/>
  <c r="K4" i="21352"/>
  <c r="K3" i="21352"/>
  <c r="K2" i="21352"/>
  <c r="J11" i="21352"/>
  <c r="J10" i="21352"/>
  <c r="J9" i="21352"/>
  <c r="J8" i="21352"/>
  <c r="J7" i="21352"/>
  <c r="J6" i="21352"/>
  <c r="J5" i="21352"/>
  <c r="J4" i="21352"/>
  <c r="J3" i="21352"/>
  <c r="J2" i="21352"/>
  <c r="I3" i="21352"/>
  <c r="I4" i="21352"/>
  <c r="I5" i="21352"/>
  <c r="I6" i="21352"/>
  <c r="I7" i="21352"/>
  <c r="I8" i="21352"/>
  <c r="I9" i="21352"/>
  <c r="I10" i="21352"/>
  <c r="I11" i="21352"/>
  <c r="I2" i="21352"/>
  <c r="H3" i="21352"/>
  <c r="H4" i="21352"/>
  <c r="H5" i="21352"/>
  <c r="H6" i="21352"/>
  <c r="H7" i="21352"/>
  <c r="H8" i="21352"/>
  <c r="H9" i="21352"/>
  <c r="H10" i="21352"/>
  <c r="H11" i="21352"/>
  <c r="H2" i="21352"/>
  <c r="G3" i="21352"/>
  <c r="G4" i="21352"/>
  <c r="G5" i="21352"/>
  <c r="G6" i="21352"/>
  <c r="G7" i="21352"/>
  <c r="G8" i="21352"/>
  <c r="G9" i="21352"/>
  <c r="G10" i="21352"/>
  <c r="G11" i="21352"/>
  <c r="G2" i="21352"/>
  <c r="F11" i="21352"/>
  <c r="F10" i="21352"/>
  <c r="F9" i="21352"/>
  <c r="F8" i="21352"/>
  <c r="F7" i="21352"/>
  <c r="F6" i="21352"/>
  <c r="F5" i="21352"/>
  <c r="F4" i="21352"/>
  <c r="F3" i="21352"/>
  <c r="F2" i="21352"/>
  <c r="E11" i="21352"/>
  <c r="E10" i="21352"/>
  <c r="E9" i="21352"/>
  <c r="E8" i="21352"/>
  <c r="E7" i="21352"/>
  <c r="E6" i="21352"/>
  <c r="E5" i="21352"/>
  <c r="E4" i="21352"/>
  <c r="E3" i="21352"/>
  <c r="E2" i="21352"/>
  <c r="D11" i="21352"/>
  <c r="D10" i="21352"/>
  <c r="D9" i="21352"/>
  <c r="D8" i="21352"/>
  <c r="D7" i="21352"/>
  <c r="D6" i="21352"/>
  <c r="D5" i="21352"/>
  <c r="D4" i="21352"/>
  <c r="D3" i="21352"/>
  <c r="D2" i="21352"/>
  <c r="C11" i="21352"/>
  <c r="C10" i="21352"/>
  <c r="C9" i="21352"/>
  <c r="C8" i="21352"/>
  <c r="C7" i="21352"/>
  <c r="C6" i="21352"/>
  <c r="C5" i="21352"/>
  <c r="C4" i="21352"/>
  <c r="C3" i="21352"/>
  <c r="C2" i="21352"/>
  <c r="B11" i="21352"/>
  <c r="B10" i="21352"/>
  <c r="B9" i="21352"/>
  <c r="B8" i="21352"/>
  <c r="B7" i="21352"/>
  <c r="B6" i="21352"/>
  <c r="B5" i="21352"/>
  <c r="B4" i="21352"/>
  <c r="B3" i="21352"/>
  <c r="B2" i="21352"/>
  <c r="B1" i="21336" l="1"/>
  <c r="B13" i="21336" l="1"/>
  <c r="B4" i="21336"/>
  <c r="B5" i="21336" s="1"/>
  <c r="B14" i="21336"/>
  <c r="B6" i="21336"/>
  <c r="B3" i="21336"/>
  <c r="B7" i="21336"/>
  <c r="B9" i="21336"/>
  <c r="C9" i="21336" s="1"/>
  <c r="B12" i="21336"/>
  <c r="C12" i="21336" s="1"/>
  <c r="B10" i="21336"/>
  <c r="C10" i="21336" s="1"/>
  <c r="C13" i="21336" l="1"/>
  <c r="B8" i="21336"/>
  <c r="B11" i="21336" l="1"/>
  <c r="G26" i="21336"/>
  <c r="G44" i="21336" s="1"/>
  <c r="D18" i="21336"/>
  <c r="D36" i="21336" s="1"/>
  <c r="F24" i="21336"/>
  <c r="F42" i="21336" s="1"/>
  <c r="G22" i="21336"/>
  <c r="G40" i="21336" s="1"/>
  <c r="C32" i="21336"/>
  <c r="C50" i="21336" s="1"/>
  <c r="H31" i="21336"/>
  <c r="G30" i="21336"/>
  <c r="G48" i="21336" s="1"/>
  <c r="F20" i="21336"/>
  <c r="F38" i="21336" s="1"/>
  <c r="G29" i="21336"/>
  <c r="G47" i="21336" s="1"/>
  <c r="D26" i="21336"/>
  <c r="D44" i="21336" s="1"/>
  <c r="C27" i="21336"/>
  <c r="C45" i="21336" s="1"/>
  <c r="I28" i="21336"/>
  <c r="I46" i="21336" s="1"/>
  <c r="L46" i="21336" s="1"/>
  <c r="G25" i="21336"/>
  <c r="G43" i="21336" s="1"/>
  <c r="D20" i="21336"/>
  <c r="D38" i="21336" s="1"/>
  <c r="G20" i="21336"/>
  <c r="G38" i="21336" s="1"/>
  <c r="E30" i="21336"/>
  <c r="E48" i="21336" s="1"/>
  <c r="F18" i="21336"/>
  <c r="F36" i="21336" s="1"/>
  <c r="C28" i="21336"/>
  <c r="C46" i="21336" s="1"/>
  <c r="F25" i="21336"/>
  <c r="F43" i="21336" s="1"/>
  <c r="F31" i="21336"/>
  <c r="F49" i="21336" s="1"/>
  <c r="D19" i="21336"/>
  <c r="D37" i="21336" s="1"/>
  <c r="C17" i="21336"/>
  <c r="C35" i="21336" s="1"/>
  <c r="H26" i="21336"/>
  <c r="H44" i="21336" s="1"/>
  <c r="K44" i="21336" s="1"/>
  <c r="H29" i="21336"/>
  <c r="H27" i="21336"/>
  <c r="C22" i="21336"/>
  <c r="C40" i="21336" s="1"/>
  <c r="D29" i="21336"/>
  <c r="D47" i="21336" s="1"/>
  <c r="E27" i="21336"/>
  <c r="E45" i="21336" s="1"/>
  <c r="F19" i="21336"/>
  <c r="F37" i="21336" s="1"/>
  <c r="D31" i="21336"/>
  <c r="D49" i="21336" s="1"/>
  <c r="C30" i="21336"/>
  <c r="C48" i="21336" s="1"/>
  <c r="E23" i="21336"/>
  <c r="E41" i="21336" s="1"/>
  <c r="D22" i="21336"/>
  <c r="D40" i="21336" s="1"/>
  <c r="C29" i="21336"/>
  <c r="C47" i="21336" s="1"/>
  <c r="C24" i="21336"/>
  <c r="C42" i="21336" s="1"/>
  <c r="F30" i="21336"/>
  <c r="F48" i="21336" s="1"/>
  <c r="D21" i="21336"/>
  <c r="D39" i="21336" s="1"/>
  <c r="C20" i="21336"/>
  <c r="C38" i="21336" s="1"/>
  <c r="G17" i="21336"/>
  <c r="G35" i="21336" s="1"/>
  <c r="D32" i="21336"/>
  <c r="D50" i="21336" s="1"/>
  <c r="H20" i="21336"/>
  <c r="D27" i="21336"/>
  <c r="D45" i="21336" s="1"/>
  <c r="D23" i="21336"/>
  <c r="D41" i="21336" s="1"/>
  <c r="G21" i="21336"/>
  <c r="G39" i="21336" s="1"/>
  <c r="E24" i="21336"/>
  <c r="E42" i="21336" s="1"/>
  <c r="C25" i="21336"/>
  <c r="C43" i="21336" s="1"/>
  <c r="H19" i="21336"/>
  <c r="H37" i="21336" s="1"/>
  <c r="K37" i="21336" s="1"/>
  <c r="E19" i="21336"/>
  <c r="E37" i="21336" s="1"/>
  <c r="H22" i="21336"/>
  <c r="F32" i="21336"/>
  <c r="F50" i="21336" s="1"/>
  <c r="E28" i="21336"/>
  <c r="E46" i="21336" s="1"/>
  <c r="E18" i="21336"/>
  <c r="E36" i="21336" s="1"/>
  <c r="H30" i="21336"/>
  <c r="H48" i="21336" s="1"/>
  <c r="K48" i="21336" s="1"/>
  <c r="E21" i="21336"/>
  <c r="E39" i="21336" s="1"/>
  <c r="H25" i="21336"/>
  <c r="E20" i="21336"/>
  <c r="E38" i="21336" s="1"/>
  <c r="C19" i="21336"/>
  <c r="C37" i="21336" s="1"/>
  <c r="G27" i="21336"/>
  <c r="G45" i="21336" s="1"/>
  <c r="E26" i="21336"/>
  <c r="E44" i="21336" s="1"/>
  <c r="D28" i="21336"/>
  <c r="D46" i="21336" s="1"/>
  <c r="G32" i="21336"/>
  <c r="G50" i="21336" s="1"/>
  <c r="F23" i="21336"/>
  <c r="F41" i="21336" s="1"/>
  <c r="I23" i="21336"/>
  <c r="I41" i="21336" s="1"/>
  <c r="L41" i="21336" s="1"/>
  <c r="E17" i="21336"/>
  <c r="E35" i="21336" s="1"/>
  <c r="F27" i="21336"/>
  <c r="F45" i="21336" s="1"/>
  <c r="E31" i="21336"/>
  <c r="E49" i="21336" s="1"/>
  <c r="E22" i="21336"/>
  <c r="E40" i="21336" s="1"/>
  <c r="H24" i="21336"/>
  <c r="H42" i="21336" s="1"/>
  <c r="K42" i="21336" s="1"/>
  <c r="E25" i="21336"/>
  <c r="E43" i="21336" s="1"/>
  <c r="F21" i="21336"/>
  <c r="F39" i="21336" s="1"/>
  <c r="E32" i="21336"/>
  <c r="E50" i="21336" s="1"/>
  <c r="H28" i="21336"/>
  <c r="G31" i="21336"/>
  <c r="G49" i="21336" s="1"/>
  <c r="G24" i="21336"/>
  <c r="G42" i="21336" s="1"/>
  <c r="G19" i="21336"/>
  <c r="G37" i="21336" s="1"/>
  <c r="G28" i="21336"/>
  <c r="G46" i="21336" s="1"/>
  <c r="E29" i="21336"/>
  <c r="E47" i="21336" s="1"/>
  <c r="C31" i="21336"/>
  <c r="C49" i="21336" s="1"/>
  <c r="D25" i="21336"/>
  <c r="D43" i="21336" s="1"/>
  <c r="C21" i="21336"/>
  <c r="C39" i="21336" s="1"/>
  <c r="C18" i="21336"/>
  <c r="C36" i="21336" s="1"/>
  <c r="D30" i="21336"/>
  <c r="D48" i="21336" s="1"/>
  <c r="F22" i="21336"/>
  <c r="F40" i="21336" s="1"/>
  <c r="H18" i="21336"/>
  <c r="C26" i="21336"/>
  <c r="C44" i="21336" s="1"/>
  <c r="H17" i="21336"/>
  <c r="D17" i="21336"/>
  <c r="D35" i="21336" s="1"/>
  <c r="H21" i="21336"/>
  <c r="H39" i="21336" s="1"/>
  <c r="K39" i="21336" s="1"/>
  <c r="I18" i="21336"/>
  <c r="I36" i="21336" s="1"/>
  <c r="L36" i="21336" s="1"/>
  <c r="F26" i="21336"/>
  <c r="F44" i="21336" s="1"/>
  <c r="F17" i="21336"/>
  <c r="F35" i="21336" s="1"/>
  <c r="F28" i="21336"/>
  <c r="F46" i="21336" s="1"/>
  <c r="G23" i="21336"/>
  <c r="G41" i="21336" s="1"/>
  <c r="I19" i="21336"/>
  <c r="I37" i="21336" s="1"/>
  <c r="L37" i="21336" s="1"/>
  <c r="C23" i="21336"/>
  <c r="C41" i="21336" s="1"/>
  <c r="D24" i="21336"/>
  <c r="D42" i="21336" s="1"/>
  <c r="F29" i="21336"/>
  <c r="F47" i="21336" s="1"/>
  <c r="G18" i="21336"/>
  <c r="G36" i="21336" s="1"/>
  <c r="H23" i="21336"/>
  <c r="H32" i="21336"/>
  <c r="I21" i="21336"/>
  <c r="I39" i="21336" l="1"/>
  <c r="L39" i="21336" s="1"/>
  <c r="H50" i="21336"/>
  <c r="K50" i="21336" s="1"/>
  <c r="H36" i="21336"/>
  <c r="K36" i="21336" s="1"/>
  <c r="H46" i="21336"/>
  <c r="K46" i="21336" s="1"/>
  <c r="H41" i="21336"/>
  <c r="K41" i="21336" s="1"/>
  <c r="H35" i="21336"/>
  <c r="K35" i="21336" s="1"/>
  <c r="H38" i="21336"/>
  <c r="K38" i="21336" s="1"/>
  <c r="H45" i="21336"/>
  <c r="K45" i="21336" s="1"/>
  <c r="H43" i="21336"/>
  <c r="K43" i="21336" s="1"/>
  <c r="H49" i="21336"/>
  <c r="K49" i="21336" s="1"/>
  <c r="H40" i="21336"/>
  <c r="K40" i="21336" s="1"/>
  <c r="H47" i="21336"/>
  <c r="K47" i="21336" s="1"/>
  <c r="I29" i="21336"/>
  <c r="I26" i="21336"/>
  <c r="I27" i="21336"/>
  <c r="I45" i="21336" s="1"/>
  <c r="L45" i="21336" s="1"/>
  <c r="I22" i="21336"/>
  <c r="I40" i="21336" s="1"/>
  <c r="L40" i="21336" s="1"/>
  <c r="I24" i="21336"/>
  <c r="I17" i="21336"/>
  <c r="I25" i="21336"/>
  <c r="I43" i="21336" s="1"/>
  <c r="L43" i="21336" s="1"/>
  <c r="I30" i="21336"/>
  <c r="B25" i="21336"/>
  <c r="B43" i="21336" s="1"/>
  <c r="B18" i="21336"/>
  <c r="B36" i="21336" s="1"/>
  <c r="B26" i="21336"/>
  <c r="B44" i="21336" s="1"/>
  <c r="B32" i="21336"/>
  <c r="B50" i="21336" s="1"/>
  <c r="B30" i="21336"/>
  <c r="B48" i="21336" s="1"/>
  <c r="I32" i="21336"/>
  <c r="I50" i="21336" s="1"/>
  <c r="L50" i="21336" s="1"/>
  <c r="I20" i="21336"/>
  <c r="I38" i="21336" s="1"/>
  <c r="L38" i="21336" s="1"/>
  <c r="I31" i="21336"/>
  <c r="I49" i="21336" s="1"/>
  <c r="L49" i="21336" s="1"/>
  <c r="B22" i="21336"/>
  <c r="B40" i="21336" s="1"/>
  <c r="B29" i="21336"/>
  <c r="B47" i="21336" s="1"/>
  <c r="B31" i="21336"/>
  <c r="B49" i="21336" s="1"/>
  <c r="B17" i="21336"/>
  <c r="B35" i="21336" s="1"/>
  <c r="B28" i="21336"/>
  <c r="B46" i="21336" s="1"/>
  <c r="B21" i="21336"/>
  <c r="B39" i="21336" s="1"/>
  <c r="B19" i="21336"/>
  <c r="B37" i="21336" s="1"/>
  <c r="B27" i="21336"/>
  <c r="B45" i="21336" s="1"/>
  <c r="B20" i="21336"/>
  <c r="B38" i="21336" s="1"/>
  <c r="B24" i="21336"/>
  <c r="B42" i="21336" s="1"/>
  <c r="B23" i="21336"/>
  <c r="B41" i="21336" s="1"/>
  <c r="I48" i="21336" l="1"/>
  <c r="L48" i="21336" s="1"/>
  <c r="I47" i="21336"/>
  <c r="L47" i="21336" s="1"/>
  <c r="I35" i="21336"/>
  <c r="L35" i="21336" s="1"/>
  <c r="I42" i="21336"/>
  <c r="L42" i="21336" s="1"/>
  <c r="I44" i="21336"/>
  <c r="L44" i="21336" s="1"/>
</calcChain>
</file>

<file path=xl/sharedStrings.xml><?xml version="1.0" encoding="utf-8"?>
<sst xmlns="http://schemas.openxmlformats.org/spreadsheetml/2006/main" count="98" uniqueCount="73">
  <si>
    <t>授業科目名</t>
    <rPh sb="0" eb="2">
      <t>ジュギョウ</t>
    </rPh>
    <rPh sb="2" eb="5">
      <t>カモクメイ</t>
    </rPh>
    <phoneticPr fontId="3"/>
  </si>
  <si>
    <t>科目分類名</t>
    <rPh sb="0" eb="2">
      <t>カモク</t>
    </rPh>
    <rPh sb="2" eb="4">
      <t>ブンルイ</t>
    </rPh>
    <rPh sb="4" eb="5">
      <t>メイ</t>
    </rPh>
    <phoneticPr fontId="3"/>
  </si>
  <si>
    <t>科目分類平均</t>
    <rPh sb="0" eb="2">
      <t>カモク</t>
    </rPh>
    <rPh sb="2" eb="4">
      <t>ブンルイ</t>
    </rPh>
    <rPh sb="4" eb="6">
      <t>ヘイキン</t>
    </rPh>
    <phoneticPr fontId="3"/>
  </si>
  <si>
    <t>授業コード</t>
    <rPh sb="0" eb="2">
      <t>ジュギョウ</t>
    </rPh>
    <phoneticPr fontId="3"/>
  </si>
  <si>
    <t>授業ｺｰﾄﾞ3桁目</t>
    <rPh sb="0" eb="2">
      <t>ジュギョウ</t>
    </rPh>
    <rPh sb="7" eb="8">
      <t>ケタ</t>
    </rPh>
    <rPh sb="8" eb="9">
      <t>メ</t>
    </rPh>
    <phoneticPr fontId="3"/>
  </si>
  <si>
    <t>当科目平均</t>
    <rPh sb="0" eb="3">
      <t>トウカモク</t>
    </rPh>
    <rPh sb="3" eb="5">
      <t>ヘイキン</t>
    </rPh>
    <phoneticPr fontId="3"/>
  </si>
  <si>
    <t>←円ｸﾞﾗﾌ用</t>
    <rPh sb="1" eb="2">
      <t>エン</t>
    </rPh>
    <rPh sb="6" eb="7">
      <t>ヨウ</t>
    </rPh>
    <phoneticPr fontId="3"/>
  </si>
  <si>
    <t>教員名</t>
    <rPh sb="0" eb="2">
      <t>キョウイン</t>
    </rPh>
    <rPh sb="2" eb="3">
      <t>メイ</t>
    </rPh>
    <phoneticPr fontId="3"/>
  </si>
  <si>
    <t>回答1</t>
    <rPh sb="0" eb="2">
      <t>カイトウ</t>
    </rPh>
    <phoneticPr fontId="3"/>
  </si>
  <si>
    <t>回答2</t>
    <rPh sb="0" eb="2">
      <t>カイトウ</t>
    </rPh>
    <phoneticPr fontId="3"/>
  </si>
  <si>
    <t>回答3</t>
    <rPh sb="0" eb="2">
      <t>カイトウ</t>
    </rPh>
    <phoneticPr fontId="3"/>
  </si>
  <si>
    <t>回答4</t>
    <rPh sb="0" eb="2">
      <t>カイトウ</t>
    </rPh>
    <phoneticPr fontId="3"/>
  </si>
  <si>
    <t>回答数</t>
    <rPh sb="0" eb="3">
      <t>カイトウスウ</t>
    </rPh>
    <phoneticPr fontId="3"/>
  </si>
  <si>
    <t>無回答</t>
    <rPh sb="0" eb="3">
      <t>ムカイトウ</t>
    </rPh>
    <phoneticPr fontId="3"/>
  </si>
  <si>
    <t>集計使用</t>
    <rPh sb="0" eb="2">
      <t>シュウケイ</t>
    </rPh>
    <rPh sb="2" eb="4">
      <t>シヨウ</t>
    </rPh>
    <phoneticPr fontId="3"/>
  </si>
  <si>
    <t>集計コード</t>
    <rPh sb="0" eb="2">
      <t>シュウケイ</t>
    </rPh>
    <phoneticPr fontId="3"/>
  </si>
  <si>
    <t>1-（2）</t>
  </si>
  <si>
    <t>1-（3）</t>
  </si>
  <si>
    <t>2-（2）</t>
  </si>
  <si>
    <t>2-（3）</t>
  </si>
  <si>
    <t>2-（4）</t>
  </si>
  <si>
    <t>2-（5）</t>
  </si>
  <si>
    <t>2-（6）</t>
  </si>
  <si>
    <t>2-（7）</t>
  </si>
  <si>
    <t>2-（8）</t>
  </si>
  <si>
    <t>3-（2）</t>
  </si>
  <si>
    <t>3-（3）</t>
  </si>
  <si>
    <t>3-（4）</t>
  </si>
  <si>
    <t>1-（1）</t>
    <phoneticPr fontId="3"/>
  </si>
  <si>
    <t>2-（1）</t>
    <phoneticPr fontId="3"/>
  </si>
  <si>
    <t>3-（1）</t>
    <phoneticPr fontId="3"/>
  </si>
  <si>
    <t>曜日</t>
    <rPh sb="0" eb="2">
      <t>ヨウビ</t>
    </rPh>
    <phoneticPr fontId="3"/>
  </si>
  <si>
    <t>時限</t>
    <rPh sb="0" eb="2">
      <t>ジゲン</t>
    </rPh>
    <phoneticPr fontId="3"/>
  </si>
  <si>
    <t>開講時間割</t>
    <rPh sb="0" eb="2">
      <t>カイコウ</t>
    </rPh>
    <rPh sb="2" eb="5">
      <t>ジカンワリ</t>
    </rPh>
    <phoneticPr fontId="3"/>
  </si>
  <si>
    <t>履修者数</t>
    <rPh sb="0" eb="2">
      <t>リシュウ</t>
    </rPh>
    <rPh sb="2" eb="3">
      <t>シャ</t>
    </rPh>
    <rPh sb="3" eb="4">
      <t>スウ</t>
    </rPh>
    <phoneticPr fontId="3"/>
  </si>
  <si>
    <t>回答者数</t>
    <rPh sb="0" eb="2">
      <t>カイトウ</t>
    </rPh>
    <rPh sb="2" eb="3">
      <t>シャ</t>
    </rPh>
    <rPh sb="3" eb="4">
      <t>スウ</t>
    </rPh>
    <phoneticPr fontId="3"/>
  </si>
  <si>
    <t>開講期</t>
    <rPh sb="0" eb="2">
      <t>カイコウ</t>
    </rPh>
    <rPh sb="2" eb="3">
      <t>キ</t>
    </rPh>
    <phoneticPr fontId="3"/>
  </si>
  <si>
    <t>（例）</t>
    <rPh sb="1" eb="2">
      <t>レイ</t>
    </rPh>
    <phoneticPr fontId="7"/>
  </si>
  <si>
    <t>大阪教育大学　授業改善教員アンケート</t>
  </si>
  <si>
    <t>後期</t>
    <rPh sb="0" eb="2">
      <t>コウキ</t>
    </rPh>
    <phoneticPr fontId="3"/>
  </si>
  <si>
    <t>　本アンケートは，「学生による授業評価（授業アンケート）」の活用状況をお聞きし，今後の授業改善に役立てるために行うものです。</t>
    <phoneticPr fontId="3"/>
  </si>
  <si>
    <t>Ｑ１．アンケート対象授業の授業コード６桁又は７桁（学生による授業評価（授業アンケート）集計結果左上に記載の授業コードを入力してください）</t>
    <rPh sb="59" eb="61">
      <t>ニュウリョク</t>
    </rPh>
    <phoneticPr fontId="3"/>
  </si>
  <si>
    <t>Ｑ３．成績評価の方法は，主に次のどれですか。（組み合わせによる場合の複数回答可）
１．期末試験
２．平常点（小テスト・小レポート等）
３．レポート
４．その他</t>
    <phoneticPr fontId="3"/>
  </si>
  <si>
    <t>Ｑ２．この授業の形態は，主に次のどれですか。（組み合わせによる場合の複数回答可）
１．講義
２．演習
３．実験
４．実習・実技</t>
    <phoneticPr fontId="3"/>
  </si>
  <si>
    <t>Ｑ３．で「４．その他」を選択された場合のみ入力してください</t>
    <rPh sb="12" eb="14">
      <t>センタク</t>
    </rPh>
    <rPh sb="17" eb="19">
      <t>バアイ</t>
    </rPh>
    <rPh sb="21" eb="23">
      <t>ニュウリョク</t>
    </rPh>
    <phoneticPr fontId="3"/>
  </si>
  <si>
    <t>模擬授業</t>
    <rPh sb="0" eb="2">
      <t>モギ</t>
    </rPh>
    <rPh sb="2" eb="4">
      <t>ジュギョウ</t>
    </rPh>
    <phoneticPr fontId="3"/>
  </si>
  <si>
    <t>Ｑ４．前回の授業アンケート結果を受けて，この授業で改善しましたか。
１．そう思う
２．やや思う
３．あまり思わない
４．そう思わない
９．該当しない</t>
    <phoneticPr fontId="3"/>
  </si>
  <si>
    <t>Ｑ５．学生が授業に意欲的に参加できるような工夫をしましたか。
１．そう思う
２．やや思う
３．あまり思わない
４．そう思わない</t>
    <phoneticPr fontId="3"/>
  </si>
  <si>
    <t>Ｑ６．学生が予習・復習を進めるために，シラバス等で工夫をしましたか。
１．そう思う
２．やや思う
３．あまり思わない
４．そう思わない</t>
    <phoneticPr fontId="3"/>
  </si>
  <si>
    <t>Ｑ７．授業内容の理解を深めるような工夫をしましたか。
１．そう思う
２．やや思う
３．あまり思わない
４．そう思わない</t>
    <phoneticPr fontId="3"/>
  </si>
  <si>
    <t>Ｑ８．Ｑ４～Ｑ７について，改善や工夫の具体的事例があればお書きください。</t>
    <phoneticPr fontId="3"/>
  </si>
  <si>
    <t>グループでのプレゼンテーションや全体での討議を取り入れた。</t>
    <rPh sb="23" eb="24">
      <t>ト</t>
    </rPh>
    <rPh sb="25" eb="26">
      <t>イ</t>
    </rPh>
    <phoneticPr fontId="3"/>
  </si>
  <si>
    <t>Ｑ９．この授業に対する今回の授業アンケート結果を受けて，今後，改善すべき点がありますか。
１．そう思う
２．やや思う
３．あまり思わない
４．そう思わない</t>
    <phoneticPr fontId="3"/>
  </si>
  <si>
    <t>Ｑ10．Ｑ９について，改善点があれば，具体的にお書きください。</t>
    <phoneticPr fontId="3"/>
  </si>
  <si>
    <t>シラバスを活用した予習・復習の指導</t>
    <rPh sb="5" eb="7">
      <t>カツヨウ</t>
    </rPh>
    <rPh sb="9" eb="11">
      <t>ヨシュウ</t>
    </rPh>
    <rPh sb="12" eb="14">
      <t>フクシュウ</t>
    </rPh>
    <rPh sb="15" eb="17">
      <t>シドウ</t>
    </rPh>
    <phoneticPr fontId="3"/>
  </si>
  <si>
    <t>No</t>
  </si>
  <si>
    <t>Q3 その他 自由記述</t>
    <rPh sb="7" eb="9">
      <t>ジユウ</t>
    </rPh>
    <rPh sb="9" eb="11">
      <t>キジュツ</t>
    </rPh>
    <phoneticPr fontId="5"/>
  </si>
  <si>
    <t>Q1</t>
    <phoneticPr fontId="5"/>
  </si>
  <si>
    <t xml:space="preserve">Q2 </t>
    <phoneticPr fontId="3"/>
  </si>
  <si>
    <t xml:space="preserve">Q3 </t>
    <phoneticPr fontId="3"/>
  </si>
  <si>
    <t xml:space="preserve">Q4 </t>
    <phoneticPr fontId="3"/>
  </si>
  <si>
    <t>Q5</t>
    <phoneticPr fontId="3"/>
  </si>
  <si>
    <t xml:space="preserve">Q6 </t>
    <phoneticPr fontId="3"/>
  </si>
  <si>
    <t xml:space="preserve">Q7 </t>
    <phoneticPr fontId="3"/>
  </si>
  <si>
    <t xml:space="preserve">Q8 </t>
    <phoneticPr fontId="3"/>
  </si>
  <si>
    <t xml:space="preserve">Q9 </t>
    <phoneticPr fontId="3"/>
  </si>
  <si>
    <t>Q10</t>
    <phoneticPr fontId="3"/>
  </si>
  <si>
    <t>教務課教務企画係メールアドレス：kyokikaku@bur.osaka-kyoiku.ac.jp</t>
    <rPh sb="0" eb="8">
      <t>キョウムカ</t>
    </rPh>
    <phoneticPr fontId="3"/>
  </si>
  <si>
    <t>1,2
（１．講義、２．演習）
を選択の場合</t>
    <rPh sb="17" eb="19">
      <t>センタク</t>
    </rPh>
    <rPh sb="20" eb="22">
      <t>バアイ</t>
    </rPh>
    <phoneticPr fontId="3"/>
  </si>
  <si>
    <t>ご入力いただきましたら，メールの件名・添付ファイル名を以下のとおりとしていただき，本ファイルを添付のうえ教務課教務企画係までお送りください。</t>
    <rPh sb="1" eb="3">
      <t>ニュウリョク</t>
    </rPh>
    <rPh sb="16" eb="18">
      <t>ケンメイ</t>
    </rPh>
    <rPh sb="19" eb="21">
      <t>テンプ</t>
    </rPh>
    <rPh sb="25" eb="26">
      <t>メイ</t>
    </rPh>
    <rPh sb="27" eb="29">
      <t>イカ</t>
    </rPh>
    <rPh sb="41" eb="42">
      <t>ホン</t>
    </rPh>
    <rPh sb="47" eb="49">
      <t>テンプ</t>
    </rPh>
    <rPh sb="52" eb="60">
      <t>キョウムカ</t>
    </rPh>
    <rPh sb="63" eb="64">
      <t>オク</t>
    </rPh>
    <phoneticPr fontId="3"/>
  </si>
  <si>
    <t>添付ファイル名：「H29後期_授業改善教員アンケート」としてください</t>
    <rPh sb="0" eb="2">
      <t>テンプ</t>
    </rPh>
    <rPh sb="6" eb="7">
      <t>メイ</t>
    </rPh>
    <phoneticPr fontId="3"/>
  </si>
  <si>
    <t>件名：「平成29年度後期授業改善教員アンケートについて」としてください</t>
    <rPh sb="0" eb="2">
      <t>ケンメイ</t>
    </rPh>
    <rPh sb="4" eb="6">
      <t>ヘイセイ</t>
    </rPh>
    <rPh sb="8" eb="10">
      <t>ネンド</t>
    </rPh>
    <rPh sb="10" eb="12">
      <t>コウキ</t>
    </rPh>
    <phoneticPr fontId="3"/>
  </si>
  <si>
    <t>実施期間：平成３０年３月２６日（月）～平成３０年４月２０日（金）</t>
    <rPh sb="0" eb="2">
      <t>ジッシ</t>
    </rPh>
    <rPh sb="2" eb="4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</si>
</sst>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4" fillId="0" borderId="0" xfId="0" applyFont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horizontal="right" vertical="center"/>
      <protection hidden="1"/>
    </xf>
    <xf numFmtId="2" fontId="4" fillId="4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2" fontId="4" fillId="5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6" borderId="0" xfId="0" applyFont="1" applyFill="1" applyBorder="1" applyAlignment="1" applyProtection="1">
      <alignment vertical="center"/>
      <protection hidden="1"/>
    </xf>
    <xf numFmtId="2" fontId="6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3">
      <alignment vertical="center"/>
    </xf>
    <xf numFmtId="0" fontId="11" fillId="0" borderId="0" xfId="3" applyFont="1">
      <alignment vertical="center"/>
    </xf>
    <xf numFmtId="0" fontId="12" fillId="0" borderId="0" xfId="3" applyFont="1">
      <alignment vertical="center"/>
    </xf>
    <xf numFmtId="0" fontId="9" fillId="0" borderId="0" xfId="3" applyFont="1">
      <alignment vertical="center"/>
    </xf>
    <xf numFmtId="0" fontId="1" fillId="0" borderId="0" xfId="3" applyBorder="1">
      <alignment vertical="center"/>
    </xf>
    <xf numFmtId="0" fontId="10" fillId="0" borderId="0" xfId="3" applyFont="1">
      <alignment vertical="center"/>
    </xf>
    <xf numFmtId="0" fontId="14" fillId="8" borderId="1" xfId="3" applyFont="1" applyFill="1" applyBorder="1" applyAlignment="1">
      <alignment horizontal="center" vertical="center"/>
    </xf>
    <xf numFmtId="0" fontId="14" fillId="8" borderId="1" xfId="3" applyFont="1" applyFill="1" applyBorder="1" applyAlignment="1">
      <alignment horizontal="left" vertical="center" wrapText="1"/>
    </xf>
    <xf numFmtId="0" fontId="14" fillId="7" borderId="1" xfId="3" applyFont="1" applyFill="1" applyBorder="1" applyAlignment="1">
      <alignment horizontal="left" vertical="top" wrapText="1"/>
    </xf>
    <xf numFmtId="0" fontId="14" fillId="8" borderId="1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right" vertical="center"/>
    </xf>
    <xf numFmtId="0" fontId="11" fillId="0" borderId="0" xfId="3" applyFont="1" applyAlignment="1">
      <alignment horizontal="left" vertical="center"/>
    </xf>
    <xf numFmtId="0" fontId="13" fillId="7" borderId="1" xfId="3" applyFont="1" applyFill="1" applyBorder="1" applyAlignment="1">
      <alignment vertical="top" wrapText="1"/>
    </xf>
    <xf numFmtId="0" fontId="15" fillId="0" borderId="0" xfId="3" applyFont="1">
      <alignment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" fillId="0" borderId="0" xfId="3" applyFill="1">
      <alignment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5" fillId="0" borderId="2" xfId="3" applyFont="1" applyBorder="1" applyAlignment="1">
      <alignment horizontal="left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50"/>
  <sheetViews>
    <sheetView workbookViewId="0"/>
  </sheetViews>
  <sheetFormatPr defaultColWidth="8.7109375" defaultRowHeight="12" customHeight="1" x14ac:dyDescent="0.15"/>
  <cols>
    <col min="1" max="16384" width="8.7109375" style="1"/>
  </cols>
  <sheetData>
    <row r="1" spans="1:11" ht="12" customHeight="1" x14ac:dyDescent="0.15">
      <c r="A1" s="1" t="s">
        <v>15</v>
      </c>
      <c r="B1" s="2" t="e">
        <f>#REF!</f>
        <v>#REF!</v>
      </c>
    </row>
    <row r="3" spans="1:11" ht="12" customHeight="1" x14ac:dyDescent="0.15">
      <c r="A3" s="1" t="s">
        <v>3</v>
      </c>
      <c r="B3" s="11" t="str">
        <f>IF(ISERROR(VLOOKUP($B$1,#REF!,K3,0)),"",VLOOKUP($B$1,#REF!,K3,0))</f>
        <v/>
      </c>
      <c r="K3" s="1">
        <v>2</v>
      </c>
    </row>
    <row r="4" spans="1:11" ht="12" customHeight="1" x14ac:dyDescent="0.15">
      <c r="A4" s="1" t="s">
        <v>4</v>
      </c>
      <c r="B4" s="11" t="str">
        <f>IF(ISERROR(VLOOKUP($B$1,#REF!,K4,0)),"",VLOOKUP($B$1,#REF!,K4,0))</f>
        <v/>
      </c>
      <c r="K4" s="1">
        <v>19</v>
      </c>
    </row>
    <row r="5" spans="1:11" ht="12" customHeight="1" x14ac:dyDescent="0.15">
      <c r="A5" s="1" t="s">
        <v>1</v>
      </c>
      <c r="B5" s="7" t="str">
        <f>IF(ISERROR(VLOOKUP($B$4,#REF!,K5,0)),"",VLOOKUP($B$4,#REF!,K5,0))</f>
        <v/>
      </c>
      <c r="K5" s="1">
        <v>2</v>
      </c>
    </row>
    <row r="6" spans="1:11" ht="12" customHeight="1" x14ac:dyDescent="0.15">
      <c r="A6" s="1" t="s">
        <v>0</v>
      </c>
      <c r="B6" s="11" t="str">
        <f>IF(ISERROR(VLOOKUP($B$1,#REF!,K6,0)),"",VLOOKUP($B$1,#REF!,K6,0))</f>
        <v/>
      </c>
      <c r="K6" s="1">
        <v>4</v>
      </c>
    </row>
    <row r="7" spans="1:11" ht="12" customHeight="1" x14ac:dyDescent="0.15">
      <c r="A7" s="1" t="s">
        <v>7</v>
      </c>
      <c r="B7" s="11" t="str">
        <f>IF(ISERROR(VLOOKUP($B$1,#REF!,K7,0)),"",VLOOKUP($B$1,#REF!,K7,0))</f>
        <v/>
      </c>
      <c r="K7" s="1">
        <v>6</v>
      </c>
    </row>
    <row r="8" spans="1:11" ht="12" customHeight="1" x14ac:dyDescent="0.15">
      <c r="A8" s="1" t="s">
        <v>36</v>
      </c>
      <c r="B8" s="11" t="str">
        <f>IF(ISERROR(VLOOKUP($B$1,#REF!,K8,0)),"",VLOOKUP($B$1,#REF!,K8,0))</f>
        <v/>
      </c>
      <c r="K8" s="1">
        <v>8</v>
      </c>
    </row>
    <row r="9" spans="1:11" ht="12" customHeight="1" x14ac:dyDescent="0.15">
      <c r="A9" s="1" t="s">
        <v>31</v>
      </c>
      <c r="B9" s="11" t="str">
        <f>IF(ISERROR(VLOOKUP($B$1,#REF!,K9,0)),"",VLOOKUP($B$1,#REF!,K9,0))</f>
        <v/>
      </c>
      <c r="C9" s="1" t="str">
        <f>IF(B9="","",IF(B9="集中",B9,IF(B9="実技",B9,B9&amp;"曜")))</f>
        <v/>
      </c>
      <c r="K9" s="1">
        <v>10</v>
      </c>
    </row>
    <row r="10" spans="1:11" ht="12" customHeight="1" x14ac:dyDescent="0.15">
      <c r="A10" s="1" t="s">
        <v>32</v>
      </c>
      <c r="B10" s="11" t="str">
        <f>IF(ISERROR(VLOOKUP($B$1,#REF!,K10,0)),"",VLOOKUP($B$1,#REF!,K10,0))</f>
        <v/>
      </c>
      <c r="C10" s="1" t="str">
        <f>IF(B10="","",IF(B10=0,"",B10))</f>
        <v/>
      </c>
      <c r="K10" s="1">
        <v>11</v>
      </c>
    </row>
    <row r="11" spans="1:11" ht="12" customHeight="1" x14ac:dyDescent="0.15">
      <c r="A11" s="1" t="s">
        <v>33</v>
      </c>
      <c r="B11" s="9" t="str">
        <f>B8&amp;C9&amp;C10</f>
        <v/>
      </c>
    </row>
    <row r="12" spans="1:11" ht="12" customHeight="1" x14ac:dyDescent="0.15">
      <c r="A12" s="1" t="s">
        <v>34</v>
      </c>
      <c r="B12" s="11" t="str">
        <f>IF(ISERROR(VLOOKUP($B$1,#REF!,K12,0)),"",VLOOKUP($B$1,#REF!,K12,0))</f>
        <v/>
      </c>
      <c r="C12" s="1" t="str">
        <f>B12&amp;"名"</f>
        <v>名</v>
      </c>
      <c r="K12" s="1">
        <v>12</v>
      </c>
    </row>
    <row r="13" spans="1:11" ht="12" customHeight="1" x14ac:dyDescent="0.15">
      <c r="A13" s="1" t="s">
        <v>35</v>
      </c>
      <c r="B13" s="11" t="str">
        <f>IF(ISERROR(VLOOKUP($B$1,#REF!,K13,0)),"",VLOOKUP($B$1,#REF!,K13,0))</f>
        <v/>
      </c>
      <c r="C13" s="1" t="str">
        <f>SUM(B13)&amp;"名"</f>
        <v>0名</v>
      </c>
      <c r="K13" s="1">
        <v>13</v>
      </c>
    </row>
    <row r="14" spans="1:11" ht="12" customHeight="1" x14ac:dyDescent="0.15">
      <c r="A14" s="1" t="s">
        <v>14</v>
      </c>
      <c r="B14" s="11" t="str">
        <f>IF(ISERROR(VLOOKUP($B$1,#REF!,K14,0)),"",VLOOKUP($B$1,#REF!,K14,0))</f>
        <v/>
      </c>
      <c r="K14" s="1">
        <v>18</v>
      </c>
    </row>
    <row r="16" spans="1:11" ht="12" customHeight="1" x14ac:dyDescent="0.15">
      <c r="B16" s="1" t="s">
        <v>12</v>
      </c>
      <c r="C16" s="1" t="s">
        <v>8</v>
      </c>
      <c r="D16" s="1" t="s">
        <v>9</v>
      </c>
      <c r="E16" s="1" t="s">
        <v>10</v>
      </c>
      <c r="F16" s="1" t="s">
        <v>11</v>
      </c>
      <c r="G16" s="1" t="s">
        <v>13</v>
      </c>
      <c r="H16" s="1" t="s">
        <v>5</v>
      </c>
      <c r="I16" s="1" t="s">
        <v>2</v>
      </c>
    </row>
    <row r="17" spans="1:18" ht="12" customHeight="1" x14ac:dyDescent="0.15">
      <c r="A17" s="1" t="s">
        <v>28</v>
      </c>
      <c r="B17" s="6" t="str">
        <f t="shared" ref="B17:B31" si="0">IF($B$3="","",SUM(C17:G17))</f>
        <v/>
      </c>
      <c r="C17" s="4" t="str">
        <f>IF(ISERROR(VLOOKUP($B$1,#REF!,L17,0)),"",VLOOKUP($B$1,#REF!,L17,0))</f>
        <v/>
      </c>
      <c r="D17" s="4" t="str">
        <f>IF(ISERROR(VLOOKUP($B$1,#REF!,M17,0)),"",VLOOKUP($B$1,#REF!,M17,0))</f>
        <v/>
      </c>
      <c r="E17" s="4" t="str">
        <f>IF(ISERROR(VLOOKUP($B$1,#REF!,N17,0)),"",VLOOKUP($B$1,#REF!,N17,0))</f>
        <v/>
      </c>
      <c r="F17" s="4" t="str">
        <f>IF(ISERROR(VLOOKUP($B$1,#REF!,O17,0)),"",VLOOKUP($B$1,#REF!,O17,0))</f>
        <v/>
      </c>
      <c r="G17" s="4" t="str">
        <f>IF(ISERROR(VLOOKUP($B$1,#REF!,P17,0)),"",VLOOKUP($B$1,#REF!,P17,0))</f>
        <v/>
      </c>
      <c r="H17" s="5" t="str">
        <f>IF(ISERROR(VLOOKUP($B$1,#REF!,Q17,0)),"",VLOOKUP($B$1,#REF!,Q17,0))</f>
        <v/>
      </c>
      <c r="I17" s="8" t="str">
        <f>IF(ISERROR(VLOOKUP($B$4,#REF!,R17,0)),"",VLOOKUP($B$4,#REF!,R17,0))</f>
        <v/>
      </c>
      <c r="K17" s="1">
        <v>8</v>
      </c>
      <c r="L17" s="1">
        <v>9</v>
      </c>
      <c r="M17" s="1">
        <v>10</v>
      </c>
      <c r="N17" s="1">
        <v>11</v>
      </c>
      <c r="O17" s="1">
        <v>12</v>
      </c>
      <c r="P17" s="1">
        <v>13</v>
      </c>
      <c r="Q17" s="1">
        <v>9</v>
      </c>
      <c r="R17" s="1">
        <v>3</v>
      </c>
    </row>
    <row r="18" spans="1:18" ht="12" customHeight="1" x14ac:dyDescent="0.15">
      <c r="A18" s="1" t="s">
        <v>16</v>
      </c>
      <c r="B18" s="6" t="str">
        <f t="shared" si="0"/>
        <v/>
      </c>
      <c r="C18" s="4" t="str">
        <f>IF(ISERROR(VLOOKUP($B$1,#REF!,L18,0)),"",VLOOKUP($B$1,#REF!,L18,0))</f>
        <v/>
      </c>
      <c r="D18" s="4" t="str">
        <f>IF(ISERROR(VLOOKUP($B$1,#REF!,M18,0)),"",VLOOKUP($B$1,#REF!,M18,0))</f>
        <v/>
      </c>
      <c r="E18" s="4" t="str">
        <f>IF(ISERROR(VLOOKUP($B$1,#REF!,N18,0)),"",VLOOKUP($B$1,#REF!,N18,0))</f>
        <v/>
      </c>
      <c r="F18" s="4" t="str">
        <f>IF(ISERROR(VLOOKUP($B$1,#REF!,O18,0)),"",VLOOKUP($B$1,#REF!,O18,0))</f>
        <v/>
      </c>
      <c r="G18" s="4" t="str">
        <f>IF(ISERROR(VLOOKUP($B$1,#REF!,P18,0)),"",VLOOKUP($B$1,#REF!,P18,0))</f>
        <v/>
      </c>
      <c r="H18" s="5" t="str">
        <f>IF(ISERROR(VLOOKUP($B$1,#REF!,Q18,0)),"",VLOOKUP($B$1,#REF!,Q18,0))</f>
        <v/>
      </c>
      <c r="I18" s="8" t="str">
        <f>IF(ISERROR(VLOOKUP($B$4,#REF!,R18,0)),"",VLOOKUP($B$4,#REF!,R18,0))</f>
        <v/>
      </c>
      <c r="K18" s="1">
        <v>8</v>
      </c>
      <c r="L18" s="1">
        <v>14</v>
      </c>
      <c r="M18" s="1">
        <v>15</v>
      </c>
      <c r="N18" s="1">
        <v>16</v>
      </c>
      <c r="O18" s="1">
        <v>17</v>
      </c>
      <c r="P18" s="1">
        <v>18</v>
      </c>
      <c r="Q18" s="1">
        <v>10</v>
      </c>
      <c r="R18" s="1">
        <v>4</v>
      </c>
    </row>
    <row r="19" spans="1:18" ht="12" customHeight="1" x14ac:dyDescent="0.15">
      <c r="A19" s="1" t="s">
        <v>17</v>
      </c>
      <c r="B19" s="6" t="str">
        <f t="shared" si="0"/>
        <v/>
      </c>
      <c r="C19" s="4" t="str">
        <f>IF(ISERROR(VLOOKUP($B$1,#REF!,L19,0)),"",VLOOKUP($B$1,#REF!,L19,0))</f>
        <v/>
      </c>
      <c r="D19" s="4" t="str">
        <f>IF(ISERROR(VLOOKUP($B$1,#REF!,M19,0)),"",VLOOKUP($B$1,#REF!,M19,0))</f>
        <v/>
      </c>
      <c r="E19" s="4" t="str">
        <f>IF(ISERROR(VLOOKUP($B$1,#REF!,N19,0)),"",VLOOKUP($B$1,#REF!,N19,0))</f>
        <v/>
      </c>
      <c r="F19" s="4" t="str">
        <f>IF(ISERROR(VLOOKUP($B$1,#REF!,O19,0)),"",VLOOKUP($B$1,#REF!,O19,0))</f>
        <v/>
      </c>
      <c r="G19" s="4" t="str">
        <f>IF(ISERROR(VLOOKUP($B$1,#REF!,P19,0)),"",VLOOKUP($B$1,#REF!,P19,0))</f>
        <v/>
      </c>
      <c r="H19" s="5" t="str">
        <f>IF(ISERROR(VLOOKUP($B$1,#REF!,Q19,0)),"",VLOOKUP($B$1,#REF!,Q19,0))</f>
        <v/>
      </c>
      <c r="I19" s="8" t="str">
        <f>IF(ISERROR(VLOOKUP($B$4,#REF!,R19,0)),"",VLOOKUP($B$4,#REF!,R19,0))</f>
        <v/>
      </c>
      <c r="K19" s="1">
        <v>8</v>
      </c>
      <c r="L19" s="1">
        <v>19</v>
      </c>
      <c r="M19" s="1">
        <v>20</v>
      </c>
      <c r="N19" s="1">
        <v>21</v>
      </c>
      <c r="O19" s="1">
        <v>22</v>
      </c>
      <c r="P19" s="1">
        <v>23</v>
      </c>
      <c r="Q19" s="1">
        <v>11</v>
      </c>
      <c r="R19" s="1">
        <v>5</v>
      </c>
    </row>
    <row r="20" spans="1:18" ht="12" customHeight="1" x14ac:dyDescent="0.15">
      <c r="A20" s="1" t="s">
        <v>29</v>
      </c>
      <c r="B20" s="6" t="str">
        <f t="shared" si="0"/>
        <v/>
      </c>
      <c r="C20" s="4" t="str">
        <f>IF(ISERROR(VLOOKUP($B$1,#REF!,L20,0)),"",VLOOKUP($B$1,#REF!,L20,0))</f>
        <v/>
      </c>
      <c r="D20" s="4" t="str">
        <f>IF(ISERROR(VLOOKUP($B$1,#REF!,M20,0)),"",VLOOKUP($B$1,#REF!,M20,0))</f>
        <v/>
      </c>
      <c r="E20" s="4" t="str">
        <f>IF(ISERROR(VLOOKUP($B$1,#REF!,N20,0)),"",VLOOKUP($B$1,#REF!,N20,0))</f>
        <v/>
      </c>
      <c r="F20" s="4" t="str">
        <f>IF(ISERROR(VLOOKUP($B$1,#REF!,O20,0)),"",VLOOKUP($B$1,#REF!,O20,0))</f>
        <v/>
      </c>
      <c r="G20" s="4" t="str">
        <f>IF(ISERROR(VLOOKUP($B$1,#REF!,P20,0)),"",VLOOKUP($B$1,#REF!,P20,0))</f>
        <v/>
      </c>
      <c r="H20" s="5" t="str">
        <f>IF(ISERROR(VLOOKUP($B$1,#REF!,Q20,0)),"",VLOOKUP($B$1,#REF!,Q20,0))</f>
        <v/>
      </c>
      <c r="I20" s="8" t="str">
        <f>IF(ISERROR(VLOOKUP($B$4,#REF!,R20,0)),"",VLOOKUP($B$4,#REF!,R20,0))</f>
        <v/>
      </c>
      <c r="K20" s="1">
        <v>8</v>
      </c>
      <c r="L20" s="1">
        <v>24</v>
      </c>
      <c r="M20" s="1">
        <v>25</v>
      </c>
      <c r="N20" s="1">
        <v>26</v>
      </c>
      <c r="O20" s="1">
        <v>27</v>
      </c>
      <c r="P20" s="1">
        <v>28</v>
      </c>
      <c r="Q20" s="1">
        <v>12</v>
      </c>
      <c r="R20" s="1">
        <v>6</v>
      </c>
    </row>
    <row r="21" spans="1:18" ht="12" customHeight="1" x14ac:dyDescent="0.15">
      <c r="A21" s="1" t="s">
        <v>18</v>
      </c>
      <c r="B21" s="6" t="str">
        <f t="shared" si="0"/>
        <v/>
      </c>
      <c r="C21" s="4" t="str">
        <f>IF(ISERROR(VLOOKUP($B$1,#REF!,L21,0)),"",VLOOKUP($B$1,#REF!,L21,0))</f>
        <v/>
      </c>
      <c r="D21" s="4" t="str">
        <f>IF(ISERROR(VLOOKUP($B$1,#REF!,M21,0)),"",VLOOKUP($B$1,#REF!,M21,0))</f>
        <v/>
      </c>
      <c r="E21" s="4" t="str">
        <f>IF(ISERROR(VLOOKUP($B$1,#REF!,N21,0)),"",VLOOKUP($B$1,#REF!,N21,0))</f>
        <v/>
      </c>
      <c r="F21" s="4" t="str">
        <f>IF(ISERROR(VLOOKUP($B$1,#REF!,O21,0)),"",VLOOKUP($B$1,#REF!,O21,0))</f>
        <v/>
      </c>
      <c r="G21" s="4" t="str">
        <f>IF(ISERROR(VLOOKUP($B$1,#REF!,P21,0)),"",VLOOKUP($B$1,#REF!,P21,0))</f>
        <v/>
      </c>
      <c r="H21" s="5" t="str">
        <f>IF(ISERROR(VLOOKUP($B$1,#REF!,Q21,0)),"",VLOOKUP($B$1,#REF!,Q21,0))</f>
        <v/>
      </c>
      <c r="I21" s="8" t="str">
        <f>IF(ISERROR(VLOOKUP($B$4,#REF!,R21,0)),"",VLOOKUP($B$4,#REF!,R21,0))</f>
        <v/>
      </c>
      <c r="K21" s="1">
        <v>8</v>
      </c>
      <c r="L21" s="1">
        <v>29</v>
      </c>
      <c r="M21" s="1">
        <v>30</v>
      </c>
      <c r="N21" s="1">
        <v>31</v>
      </c>
      <c r="O21" s="1">
        <v>32</v>
      </c>
      <c r="P21" s="1">
        <v>33</v>
      </c>
      <c r="Q21" s="1">
        <v>13</v>
      </c>
      <c r="R21" s="1">
        <v>7</v>
      </c>
    </row>
    <row r="22" spans="1:18" ht="12" customHeight="1" x14ac:dyDescent="0.15">
      <c r="A22" s="1" t="s">
        <v>19</v>
      </c>
      <c r="B22" s="6" t="str">
        <f t="shared" si="0"/>
        <v/>
      </c>
      <c r="C22" s="4" t="str">
        <f>IF(ISERROR(VLOOKUP($B$1,#REF!,L22,0)),"",VLOOKUP($B$1,#REF!,L22,0))</f>
        <v/>
      </c>
      <c r="D22" s="4" t="str">
        <f>IF(ISERROR(VLOOKUP($B$1,#REF!,M22,0)),"",VLOOKUP($B$1,#REF!,M22,0))</f>
        <v/>
      </c>
      <c r="E22" s="4" t="str">
        <f>IF(ISERROR(VLOOKUP($B$1,#REF!,N22,0)),"",VLOOKUP($B$1,#REF!,N22,0))</f>
        <v/>
      </c>
      <c r="F22" s="4" t="str">
        <f>IF(ISERROR(VLOOKUP($B$1,#REF!,O22,0)),"",VLOOKUP($B$1,#REF!,O22,0))</f>
        <v/>
      </c>
      <c r="G22" s="4" t="str">
        <f>IF(ISERROR(VLOOKUP($B$1,#REF!,P22,0)),"",VLOOKUP($B$1,#REF!,P22,0))</f>
        <v/>
      </c>
      <c r="H22" s="5" t="str">
        <f>IF(ISERROR(VLOOKUP($B$1,#REF!,Q22,0)),"",VLOOKUP($B$1,#REF!,Q22,0))</f>
        <v/>
      </c>
      <c r="I22" s="8" t="str">
        <f>IF(ISERROR(VLOOKUP($B$4,#REF!,R22,0)),"",VLOOKUP($B$4,#REF!,R22,0))</f>
        <v/>
      </c>
      <c r="K22" s="1">
        <v>8</v>
      </c>
      <c r="L22" s="1">
        <v>34</v>
      </c>
      <c r="M22" s="1">
        <v>35</v>
      </c>
      <c r="N22" s="1">
        <v>36</v>
      </c>
      <c r="O22" s="1">
        <v>37</v>
      </c>
      <c r="P22" s="1">
        <v>38</v>
      </c>
      <c r="Q22" s="1">
        <v>14</v>
      </c>
      <c r="R22" s="1">
        <v>8</v>
      </c>
    </row>
    <row r="23" spans="1:18" ht="12" customHeight="1" x14ac:dyDescent="0.15">
      <c r="A23" s="1" t="s">
        <v>20</v>
      </c>
      <c r="B23" s="6" t="str">
        <f t="shared" si="0"/>
        <v/>
      </c>
      <c r="C23" s="4" t="str">
        <f>IF(ISERROR(VLOOKUP($B$1,#REF!,L23,0)),"",VLOOKUP($B$1,#REF!,L23,0))</f>
        <v/>
      </c>
      <c r="D23" s="4" t="str">
        <f>IF(ISERROR(VLOOKUP($B$1,#REF!,M23,0)),"",VLOOKUP($B$1,#REF!,M23,0))</f>
        <v/>
      </c>
      <c r="E23" s="4" t="str">
        <f>IF(ISERROR(VLOOKUP($B$1,#REF!,N23,0)),"",VLOOKUP($B$1,#REF!,N23,0))</f>
        <v/>
      </c>
      <c r="F23" s="4" t="str">
        <f>IF(ISERROR(VLOOKUP($B$1,#REF!,O23,0)),"",VLOOKUP($B$1,#REF!,O23,0))</f>
        <v/>
      </c>
      <c r="G23" s="4" t="str">
        <f>IF(ISERROR(VLOOKUP($B$1,#REF!,P23,0)),"",VLOOKUP($B$1,#REF!,P23,0))</f>
        <v/>
      </c>
      <c r="H23" s="5" t="str">
        <f>IF(ISERROR(VLOOKUP($B$1,#REF!,Q23,0)),"",VLOOKUP($B$1,#REF!,Q23,0))</f>
        <v/>
      </c>
      <c r="I23" s="8" t="str">
        <f>IF(ISERROR(VLOOKUP($B$4,#REF!,R23,0)),"",VLOOKUP($B$4,#REF!,R23,0))</f>
        <v/>
      </c>
      <c r="K23" s="1">
        <v>8</v>
      </c>
      <c r="L23" s="1">
        <v>39</v>
      </c>
      <c r="M23" s="1">
        <v>40</v>
      </c>
      <c r="N23" s="1">
        <v>41</v>
      </c>
      <c r="O23" s="1">
        <v>42</v>
      </c>
      <c r="P23" s="1">
        <v>43</v>
      </c>
      <c r="Q23" s="1">
        <v>15</v>
      </c>
      <c r="R23" s="1">
        <v>9</v>
      </c>
    </row>
    <row r="24" spans="1:18" ht="12" customHeight="1" x14ac:dyDescent="0.15">
      <c r="A24" s="1" t="s">
        <v>21</v>
      </c>
      <c r="B24" s="6" t="str">
        <f t="shared" si="0"/>
        <v/>
      </c>
      <c r="C24" s="4" t="str">
        <f>IF(ISERROR(VLOOKUP($B$1,#REF!,L24,0)),"",VLOOKUP($B$1,#REF!,L24,0))</f>
        <v/>
      </c>
      <c r="D24" s="4" t="str">
        <f>IF(ISERROR(VLOOKUP($B$1,#REF!,M24,0)),"",VLOOKUP($B$1,#REF!,M24,0))</f>
        <v/>
      </c>
      <c r="E24" s="4" t="str">
        <f>IF(ISERROR(VLOOKUP($B$1,#REF!,N24,0)),"",VLOOKUP($B$1,#REF!,N24,0))</f>
        <v/>
      </c>
      <c r="F24" s="4" t="str">
        <f>IF(ISERROR(VLOOKUP($B$1,#REF!,O24,0)),"",VLOOKUP($B$1,#REF!,O24,0))</f>
        <v/>
      </c>
      <c r="G24" s="4" t="str">
        <f>IF(ISERROR(VLOOKUP($B$1,#REF!,P24,0)),"",VLOOKUP($B$1,#REF!,P24,0))</f>
        <v/>
      </c>
      <c r="H24" s="5" t="str">
        <f>IF(ISERROR(VLOOKUP($B$1,#REF!,Q24,0)),"",VLOOKUP($B$1,#REF!,Q24,0))</f>
        <v/>
      </c>
      <c r="I24" s="8" t="str">
        <f>IF(ISERROR(VLOOKUP($B$4,#REF!,R24,0)),"",VLOOKUP($B$4,#REF!,R24,0))</f>
        <v/>
      </c>
      <c r="K24" s="1">
        <v>8</v>
      </c>
      <c r="L24" s="1">
        <v>44</v>
      </c>
      <c r="M24" s="1">
        <v>45</v>
      </c>
      <c r="N24" s="1">
        <v>46</v>
      </c>
      <c r="O24" s="1">
        <v>47</v>
      </c>
      <c r="P24" s="1">
        <v>48</v>
      </c>
      <c r="Q24" s="1">
        <v>16</v>
      </c>
      <c r="R24" s="1">
        <v>10</v>
      </c>
    </row>
    <row r="25" spans="1:18" ht="12" customHeight="1" x14ac:dyDescent="0.15">
      <c r="A25" s="1" t="s">
        <v>22</v>
      </c>
      <c r="B25" s="6" t="str">
        <f t="shared" si="0"/>
        <v/>
      </c>
      <c r="C25" s="4" t="str">
        <f>IF(ISERROR(VLOOKUP($B$1,#REF!,L25,0)),"",VLOOKUP($B$1,#REF!,L25,0))</f>
        <v/>
      </c>
      <c r="D25" s="4" t="str">
        <f>IF(ISERROR(VLOOKUP($B$1,#REF!,M25,0)),"",VLOOKUP($B$1,#REF!,M25,0))</f>
        <v/>
      </c>
      <c r="E25" s="4" t="str">
        <f>IF(ISERROR(VLOOKUP($B$1,#REF!,N25,0)),"",VLOOKUP($B$1,#REF!,N25,0))</f>
        <v/>
      </c>
      <c r="F25" s="4" t="str">
        <f>IF(ISERROR(VLOOKUP($B$1,#REF!,O25,0)),"",VLOOKUP($B$1,#REF!,O25,0))</f>
        <v/>
      </c>
      <c r="G25" s="4" t="str">
        <f>IF(ISERROR(VLOOKUP($B$1,#REF!,P25,0)),"",VLOOKUP($B$1,#REF!,P25,0))</f>
        <v/>
      </c>
      <c r="H25" s="5" t="str">
        <f>IF(ISERROR(VLOOKUP($B$1,#REF!,Q25,0)),"",VLOOKUP($B$1,#REF!,Q25,0))</f>
        <v/>
      </c>
      <c r="I25" s="8" t="str">
        <f>IF(ISERROR(VLOOKUP($B$4,#REF!,R25,0)),"",VLOOKUP($B$4,#REF!,R25,0))</f>
        <v/>
      </c>
      <c r="K25" s="1">
        <v>8</v>
      </c>
      <c r="L25" s="1">
        <v>49</v>
      </c>
      <c r="M25" s="1">
        <v>50</v>
      </c>
      <c r="N25" s="1">
        <v>51</v>
      </c>
      <c r="O25" s="1">
        <v>52</v>
      </c>
      <c r="P25" s="1">
        <v>53</v>
      </c>
      <c r="Q25" s="1">
        <v>17</v>
      </c>
      <c r="R25" s="1">
        <v>11</v>
      </c>
    </row>
    <row r="26" spans="1:18" ht="12" customHeight="1" x14ac:dyDescent="0.15">
      <c r="A26" s="1" t="s">
        <v>23</v>
      </c>
      <c r="B26" s="6" t="str">
        <f t="shared" si="0"/>
        <v/>
      </c>
      <c r="C26" s="4" t="str">
        <f>IF(ISERROR(VLOOKUP($B$1,#REF!,L26,0)),"",VLOOKUP($B$1,#REF!,L26,0))</f>
        <v/>
      </c>
      <c r="D26" s="4" t="str">
        <f>IF(ISERROR(VLOOKUP($B$1,#REF!,M26,0)),"",VLOOKUP($B$1,#REF!,M26,0))</f>
        <v/>
      </c>
      <c r="E26" s="4" t="str">
        <f>IF(ISERROR(VLOOKUP($B$1,#REF!,N26,0)),"",VLOOKUP($B$1,#REF!,N26,0))</f>
        <v/>
      </c>
      <c r="F26" s="4" t="str">
        <f>IF(ISERROR(VLOOKUP($B$1,#REF!,O26,0)),"",VLOOKUP($B$1,#REF!,O26,0))</f>
        <v/>
      </c>
      <c r="G26" s="4" t="str">
        <f>IF(ISERROR(VLOOKUP($B$1,#REF!,P26,0)),"",VLOOKUP($B$1,#REF!,P26,0))</f>
        <v/>
      </c>
      <c r="H26" s="5" t="str">
        <f>IF(ISERROR(VLOOKUP($B$1,#REF!,Q26,0)),"",VLOOKUP($B$1,#REF!,Q26,0))</f>
        <v/>
      </c>
      <c r="I26" s="8" t="str">
        <f>IF(ISERROR(VLOOKUP($B$4,#REF!,R26,0)),"",VLOOKUP($B$4,#REF!,R26,0))</f>
        <v/>
      </c>
      <c r="K26" s="1">
        <v>8</v>
      </c>
      <c r="L26" s="1">
        <v>54</v>
      </c>
      <c r="M26" s="1">
        <v>55</v>
      </c>
      <c r="N26" s="1">
        <v>56</v>
      </c>
      <c r="O26" s="1">
        <v>57</v>
      </c>
      <c r="P26" s="1">
        <v>58</v>
      </c>
      <c r="Q26" s="1">
        <v>18</v>
      </c>
      <c r="R26" s="1">
        <v>12</v>
      </c>
    </row>
    <row r="27" spans="1:18" ht="12" customHeight="1" x14ac:dyDescent="0.15">
      <c r="A27" s="1" t="s">
        <v>24</v>
      </c>
      <c r="B27" s="6" t="str">
        <f t="shared" si="0"/>
        <v/>
      </c>
      <c r="C27" s="4" t="str">
        <f>IF(ISERROR(VLOOKUP($B$1,#REF!,L27,0)),"",VLOOKUP($B$1,#REF!,L27,0))</f>
        <v/>
      </c>
      <c r="D27" s="4" t="str">
        <f>IF(ISERROR(VLOOKUP($B$1,#REF!,M27,0)),"",VLOOKUP($B$1,#REF!,M27,0))</f>
        <v/>
      </c>
      <c r="E27" s="4" t="str">
        <f>IF(ISERROR(VLOOKUP($B$1,#REF!,N27,0)),"",VLOOKUP($B$1,#REF!,N27,0))</f>
        <v/>
      </c>
      <c r="F27" s="4" t="str">
        <f>IF(ISERROR(VLOOKUP($B$1,#REF!,O27,0)),"",VLOOKUP($B$1,#REF!,O27,0))</f>
        <v/>
      </c>
      <c r="G27" s="4" t="str">
        <f>IF(ISERROR(VLOOKUP($B$1,#REF!,P27,0)),"",VLOOKUP($B$1,#REF!,P27,0))</f>
        <v/>
      </c>
      <c r="H27" s="5" t="str">
        <f>IF(ISERROR(VLOOKUP($B$1,#REF!,Q27,0)),"",VLOOKUP($B$1,#REF!,Q27,0))</f>
        <v/>
      </c>
      <c r="I27" s="8" t="str">
        <f>IF(ISERROR(VLOOKUP($B$4,#REF!,R27,0)),"",VLOOKUP($B$4,#REF!,R27,0))</f>
        <v/>
      </c>
      <c r="K27" s="1">
        <v>8</v>
      </c>
      <c r="L27" s="1">
        <v>59</v>
      </c>
      <c r="M27" s="1">
        <v>60</v>
      </c>
      <c r="N27" s="1">
        <v>61</v>
      </c>
      <c r="O27" s="1">
        <v>62</v>
      </c>
      <c r="P27" s="1">
        <v>63</v>
      </c>
      <c r="Q27" s="1">
        <v>19</v>
      </c>
      <c r="R27" s="1">
        <v>13</v>
      </c>
    </row>
    <row r="28" spans="1:18" ht="12" customHeight="1" x14ac:dyDescent="0.15">
      <c r="A28" s="1" t="s">
        <v>30</v>
      </c>
      <c r="B28" s="6" t="str">
        <f t="shared" si="0"/>
        <v/>
      </c>
      <c r="C28" s="4" t="str">
        <f>IF(ISERROR(VLOOKUP($B$1,#REF!,L28,0)),"",VLOOKUP($B$1,#REF!,L28,0))</f>
        <v/>
      </c>
      <c r="D28" s="4" t="str">
        <f>IF(ISERROR(VLOOKUP($B$1,#REF!,M28,0)),"",VLOOKUP($B$1,#REF!,M28,0))</f>
        <v/>
      </c>
      <c r="E28" s="4" t="str">
        <f>IF(ISERROR(VLOOKUP($B$1,#REF!,N28,0)),"",VLOOKUP($B$1,#REF!,N28,0))</f>
        <v/>
      </c>
      <c r="F28" s="4" t="str">
        <f>IF(ISERROR(VLOOKUP($B$1,#REF!,O28,0)),"",VLOOKUP($B$1,#REF!,O28,0))</f>
        <v/>
      </c>
      <c r="G28" s="4" t="str">
        <f>IF(ISERROR(VLOOKUP($B$1,#REF!,P28,0)),"",VLOOKUP($B$1,#REF!,P28,0))</f>
        <v/>
      </c>
      <c r="H28" s="5" t="str">
        <f>IF(ISERROR(VLOOKUP($B$1,#REF!,Q28,0)),"",VLOOKUP($B$1,#REF!,Q28,0))</f>
        <v/>
      </c>
      <c r="I28" s="8" t="str">
        <f>IF(ISERROR(VLOOKUP($B$4,#REF!,R28,0)),"",VLOOKUP($B$4,#REF!,R28,0))</f>
        <v/>
      </c>
      <c r="K28" s="1">
        <v>8</v>
      </c>
      <c r="L28" s="1">
        <v>64</v>
      </c>
      <c r="M28" s="1">
        <v>65</v>
      </c>
      <c r="N28" s="1">
        <v>66</v>
      </c>
      <c r="O28" s="1">
        <v>67</v>
      </c>
      <c r="P28" s="1">
        <v>68</v>
      </c>
      <c r="Q28" s="1">
        <v>20</v>
      </c>
      <c r="R28" s="1">
        <v>14</v>
      </c>
    </row>
    <row r="29" spans="1:18" ht="12" customHeight="1" x14ac:dyDescent="0.15">
      <c r="A29" s="1" t="s">
        <v>25</v>
      </c>
      <c r="B29" s="6" t="str">
        <f t="shared" si="0"/>
        <v/>
      </c>
      <c r="C29" s="4" t="str">
        <f>IF(ISERROR(VLOOKUP($B$1,#REF!,L29,0)),"",VLOOKUP($B$1,#REF!,L29,0))</f>
        <v/>
      </c>
      <c r="D29" s="4" t="str">
        <f>IF(ISERROR(VLOOKUP($B$1,#REF!,M29,0)),"",VLOOKUP($B$1,#REF!,M29,0))</f>
        <v/>
      </c>
      <c r="E29" s="4" t="str">
        <f>IF(ISERROR(VLOOKUP($B$1,#REF!,N29,0)),"",VLOOKUP($B$1,#REF!,N29,0))</f>
        <v/>
      </c>
      <c r="F29" s="4" t="str">
        <f>IF(ISERROR(VLOOKUP($B$1,#REF!,O29,0)),"",VLOOKUP($B$1,#REF!,O29,0))</f>
        <v/>
      </c>
      <c r="G29" s="4" t="str">
        <f>IF(ISERROR(VLOOKUP($B$1,#REF!,P29,0)),"",VLOOKUP($B$1,#REF!,P29,0))</f>
        <v/>
      </c>
      <c r="H29" s="5" t="str">
        <f>IF(ISERROR(VLOOKUP($B$1,#REF!,Q29,0)),"",VLOOKUP($B$1,#REF!,Q29,0))</f>
        <v/>
      </c>
      <c r="I29" s="8" t="str">
        <f>IF(ISERROR(VLOOKUP($B$4,#REF!,R29,0)),"",VLOOKUP($B$4,#REF!,R29,0))</f>
        <v/>
      </c>
      <c r="K29" s="1">
        <v>8</v>
      </c>
      <c r="L29" s="1">
        <v>69</v>
      </c>
      <c r="M29" s="1">
        <v>70</v>
      </c>
      <c r="N29" s="1">
        <v>71</v>
      </c>
      <c r="O29" s="1">
        <v>72</v>
      </c>
      <c r="P29" s="1">
        <v>73</v>
      </c>
      <c r="Q29" s="1">
        <v>21</v>
      </c>
      <c r="R29" s="1">
        <v>15</v>
      </c>
    </row>
    <row r="30" spans="1:18" ht="12" customHeight="1" x14ac:dyDescent="0.15">
      <c r="A30" s="1" t="s">
        <v>26</v>
      </c>
      <c r="B30" s="6" t="str">
        <f t="shared" si="0"/>
        <v/>
      </c>
      <c r="C30" s="4" t="str">
        <f>IF(ISERROR(VLOOKUP($B$1,#REF!,L30,0)),"",VLOOKUP($B$1,#REF!,L30,0))</f>
        <v/>
      </c>
      <c r="D30" s="4" t="str">
        <f>IF(ISERROR(VLOOKUP($B$1,#REF!,M30,0)),"",VLOOKUP($B$1,#REF!,M30,0))</f>
        <v/>
      </c>
      <c r="E30" s="4" t="str">
        <f>IF(ISERROR(VLOOKUP($B$1,#REF!,N30,0)),"",VLOOKUP($B$1,#REF!,N30,0))</f>
        <v/>
      </c>
      <c r="F30" s="4" t="str">
        <f>IF(ISERROR(VLOOKUP($B$1,#REF!,O30,0)),"",VLOOKUP($B$1,#REF!,O30,0))</f>
        <v/>
      </c>
      <c r="G30" s="4" t="str">
        <f>IF(ISERROR(VLOOKUP($B$1,#REF!,P30,0)),"",VLOOKUP($B$1,#REF!,P30,0))</f>
        <v/>
      </c>
      <c r="H30" s="5" t="str">
        <f>IF(ISERROR(VLOOKUP($B$1,#REF!,Q30,0)),"",VLOOKUP($B$1,#REF!,Q30,0))</f>
        <v/>
      </c>
      <c r="I30" s="8" t="str">
        <f>IF(ISERROR(VLOOKUP($B$4,#REF!,R30,0)),"",VLOOKUP($B$4,#REF!,R30,0))</f>
        <v/>
      </c>
      <c r="K30" s="1">
        <v>8</v>
      </c>
      <c r="L30" s="1">
        <v>74</v>
      </c>
      <c r="M30" s="1">
        <v>75</v>
      </c>
      <c r="N30" s="1">
        <v>76</v>
      </c>
      <c r="O30" s="1">
        <v>77</v>
      </c>
      <c r="P30" s="1">
        <v>78</v>
      </c>
      <c r="Q30" s="1">
        <v>22</v>
      </c>
      <c r="R30" s="1">
        <v>16</v>
      </c>
    </row>
    <row r="31" spans="1:18" ht="12" customHeight="1" x14ac:dyDescent="0.15">
      <c r="A31" s="1" t="s">
        <v>27</v>
      </c>
      <c r="B31" s="6" t="str">
        <f t="shared" si="0"/>
        <v/>
      </c>
      <c r="C31" s="4" t="str">
        <f>IF(ISERROR(VLOOKUP($B$1,#REF!,L31,0)),"",VLOOKUP($B$1,#REF!,L31,0))</f>
        <v/>
      </c>
      <c r="D31" s="4" t="str">
        <f>IF(ISERROR(VLOOKUP($B$1,#REF!,M31,0)),"",VLOOKUP($B$1,#REF!,M31,0))</f>
        <v/>
      </c>
      <c r="E31" s="4" t="str">
        <f>IF(ISERROR(VLOOKUP($B$1,#REF!,N31,0)),"",VLOOKUP($B$1,#REF!,N31,0))</f>
        <v/>
      </c>
      <c r="F31" s="4" t="str">
        <f>IF(ISERROR(VLOOKUP($B$1,#REF!,O31,0)),"",VLOOKUP($B$1,#REF!,O31,0))</f>
        <v/>
      </c>
      <c r="G31" s="4" t="str">
        <f>IF(ISERROR(VLOOKUP($B$1,#REF!,P31,0)),"",VLOOKUP($B$1,#REF!,P31,0))</f>
        <v/>
      </c>
      <c r="H31" s="5" t="str">
        <f>IF(ISERROR(VLOOKUP($B$1,#REF!,Q31,0)),"",VLOOKUP($B$1,#REF!,Q31,0))</f>
        <v/>
      </c>
      <c r="I31" s="8" t="str">
        <f>IF(ISERROR(VLOOKUP($B$4,#REF!,R31,0)),"",VLOOKUP($B$4,#REF!,R31,0))</f>
        <v/>
      </c>
      <c r="K31" s="1">
        <v>8</v>
      </c>
      <c r="L31" s="1">
        <v>79</v>
      </c>
      <c r="M31" s="1">
        <v>80</v>
      </c>
      <c r="N31" s="1">
        <v>81</v>
      </c>
      <c r="O31" s="1">
        <v>82</v>
      </c>
      <c r="P31" s="1">
        <v>83</v>
      </c>
      <c r="Q31" s="1">
        <v>23</v>
      </c>
      <c r="R31" s="1">
        <v>17</v>
      </c>
    </row>
    <row r="32" spans="1:18" ht="12" customHeight="1" x14ac:dyDescent="0.15">
      <c r="A32" s="10">
        <v>4</v>
      </c>
      <c r="B32" s="6" t="str">
        <f>IF($B$3="","",SUM(C32:G32))</f>
        <v/>
      </c>
      <c r="C32" s="4" t="str">
        <f>IF(ISERROR(VLOOKUP($B$1,#REF!,L32,0)),"",VLOOKUP($B$1,#REF!,L32,0))</f>
        <v/>
      </c>
      <c r="D32" s="4" t="str">
        <f>IF(ISERROR(VLOOKUP($B$1,#REF!,M32,0)),"",VLOOKUP($B$1,#REF!,M32,0))</f>
        <v/>
      </c>
      <c r="E32" s="4" t="str">
        <f>IF(ISERROR(VLOOKUP($B$1,#REF!,N32,0)),"",VLOOKUP($B$1,#REF!,N32,0))</f>
        <v/>
      </c>
      <c r="F32" s="4" t="str">
        <f>IF(ISERROR(VLOOKUP($B$1,#REF!,O32,0)),"",VLOOKUP($B$1,#REF!,O32,0))</f>
        <v/>
      </c>
      <c r="G32" s="4" t="str">
        <f>IF(ISERROR(VLOOKUP($B$1,#REF!,P32,0)),"",VLOOKUP($B$1,#REF!,P32,0))</f>
        <v/>
      </c>
      <c r="H32" s="5" t="str">
        <f>IF(ISERROR(VLOOKUP($B$1,#REF!,Q32,0)),"",VLOOKUP($B$1,#REF!,Q32,0))</f>
        <v/>
      </c>
      <c r="I32" s="8" t="str">
        <f>IF(ISERROR(VLOOKUP($B$4,#REF!,R32,0)),"",VLOOKUP($B$4,#REF!,R32,0))</f>
        <v/>
      </c>
      <c r="K32" s="1">
        <v>8</v>
      </c>
      <c r="L32" s="1">
        <v>84</v>
      </c>
      <c r="M32" s="1">
        <v>85</v>
      </c>
      <c r="N32" s="1">
        <v>86</v>
      </c>
      <c r="O32" s="1">
        <v>87</v>
      </c>
      <c r="P32" s="1">
        <v>88</v>
      </c>
      <c r="Q32" s="1">
        <v>24</v>
      </c>
      <c r="R32" s="1">
        <v>18</v>
      </c>
    </row>
    <row r="34" spans="1:13" ht="12" customHeight="1" x14ac:dyDescent="0.15">
      <c r="B34" s="1" t="s">
        <v>12</v>
      </c>
      <c r="C34" s="1" t="s">
        <v>8</v>
      </c>
      <c r="D34" s="1" t="s">
        <v>9</v>
      </c>
      <c r="E34" s="1" t="s">
        <v>10</v>
      </c>
      <c r="F34" s="1" t="s">
        <v>11</v>
      </c>
      <c r="G34" s="1" t="s">
        <v>13</v>
      </c>
      <c r="H34" s="1" t="s">
        <v>5</v>
      </c>
      <c r="I34" s="1" t="s">
        <v>2</v>
      </c>
      <c r="K34" s="1" t="s">
        <v>5</v>
      </c>
      <c r="L34" s="1" t="s">
        <v>2</v>
      </c>
      <c r="M34" s="1" t="s">
        <v>6</v>
      </c>
    </row>
    <row r="35" spans="1:13" ht="12" customHeight="1" x14ac:dyDescent="0.15">
      <c r="A35" s="1" t="s">
        <v>28</v>
      </c>
      <c r="B35" s="3" t="str">
        <f t="shared" ref="B35:G48" si="1">IF(B17="","",IF(ISNUMBER(B17),B17,SUM(B17)))</f>
        <v/>
      </c>
      <c r="C35" s="3" t="str">
        <f t="shared" si="1"/>
        <v/>
      </c>
      <c r="D35" s="3" t="str">
        <f t="shared" si="1"/>
        <v/>
      </c>
      <c r="E35" s="3" t="str">
        <f t="shared" si="1"/>
        <v/>
      </c>
      <c r="F35" s="3" t="str">
        <f t="shared" si="1"/>
        <v/>
      </c>
      <c r="G35" s="3" t="str">
        <f t="shared" si="1"/>
        <v/>
      </c>
      <c r="H35" s="12" t="str">
        <f t="shared" ref="H35:I35" si="2">H17</f>
        <v/>
      </c>
      <c r="I35" s="12" t="str">
        <f t="shared" si="2"/>
        <v/>
      </c>
      <c r="K35" s="12">
        <f t="shared" ref="K35:L35" si="3">IF(ISNUMBER(H35),IF(H35&lt;1,1,H35),1)</f>
        <v>1</v>
      </c>
      <c r="L35" s="12">
        <f t="shared" si="3"/>
        <v>1</v>
      </c>
    </row>
    <row r="36" spans="1:13" ht="12" customHeight="1" x14ac:dyDescent="0.15">
      <c r="A36" s="1" t="s">
        <v>16</v>
      </c>
      <c r="B36" s="3" t="str">
        <f t="shared" si="1"/>
        <v/>
      </c>
      <c r="C36" s="3" t="str">
        <f t="shared" si="1"/>
        <v/>
      </c>
      <c r="D36" s="3" t="str">
        <f t="shared" si="1"/>
        <v/>
      </c>
      <c r="E36" s="3" t="str">
        <f t="shared" si="1"/>
        <v/>
      </c>
      <c r="F36" s="3" t="str">
        <f t="shared" si="1"/>
        <v/>
      </c>
      <c r="G36" s="3" t="str">
        <f t="shared" si="1"/>
        <v/>
      </c>
      <c r="H36" s="12" t="str">
        <f t="shared" ref="H36:I36" si="4">H18</f>
        <v/>
      </c>
      <c r="I36" s="12" t="str">
        <f t="shared" si="4"/>
        <v/>
      </c>
      <c r="K36" s="12">
        <f t="shared" ref="K36:K50" si="5">IF(ISNUMBER(H36),IF(H36&lt;1,1,H36),1)</f>
        <v>1</v>
      </c>
      <c r="L36" s="12">
        <f t="shared" ref="L36:L50" si="6">IF(ISNUMBER(I36),IF(I36&lt;1,1,I36),1)</f>
        <v>1</v>
      </c>
    </row>
    <row r="37" spans="1:13" ht="12" customHeight="1" x14ac:dyDescent="0.15">
      <c r="A37" s="1" t="s">
        <v>17</v>
      </c>
      <c r="B37" s="3" t="str">
        <f t="shared" si="1"/>
        <v/>
      </c>
      <c r="C37" s="3" t="str">
        <f t="shared" si="1"/>
        <v/>
      </c>
      <c r="D37" s="3" t="str">
        <f t="shared" si="1"/>
        <v/>
      </c>
      <c r="E37" s="3" t="str">
        <f t="shared" si="1"/>
        <v/>
      </c>
      <c r="F37" s="3" t="str">
        <f t="shared" si="1"/>
        <v/>
      </c>
      <c r="G37" s="3" t="str">
        <f t="shared" si="1"/>
        <v/>
      </c>
      <c r="H37" s="12" t="str">
        <f t="shared" ref="H37:I37" si="7">H19</f>
        <v/>
      </c>
      <c r="I37" s="12" t="str">
        <f t="shared" si="7"/>
        <v/>
      </c>
      <c r="K37" s="12">
        <f t="shared" si="5"/>
        <v>1</v>
      </c>
      <c r="L37" s="12">
        <f t="shared" si="6"/>
        <v>1</v>
      </c>
    </row>
    <row r="38" spans="1:13" ht="12" customHeight="1" x14ac:dyDescent="0.15">
      <c r="A38" s="1" t="s">
        <v>29</v>
      </c>
      <c r="B38" s="3" t="str">
        <f t="shared" si="1"/>
        <v/>
      </c>
      <c r="C38" s="3" t="str">
        <f t="shared" si="1"/>
        <v/>
      </c>
      <c r="D38" s="3" t="str">
        <f t="shared" si="1"/>
        <v/>
      </c>
      <c r="E38" s="3" t="str">
        <f t="shared" si="1"/>
        <v/>
      </c>
      <c r="F38" s="3" t="str">
        <f t="shared" si="1"/>
        <v/>
      </c>
      <c r="G38" s="3" t="str">
        <f t="shared" si="1"/>
        <v/>
      </c>
      <c r="H38" s="12" t="str">
        <f t="shared" ref="H38:I38" si="8">H20</f>
        <v/>
      </c>
      <c r="I38" s="12" t="str">
        <f t="shared" si="8"/>
        <v/>
      </c>
      <c r="K38" s="12">
        <f t="shared" si="5"/>
        <v>1</v>
      </c>
      <c r="L38" s="12">
        <f t="shared" si="6"/>
        <v>1</v>
      </c>
    </row>
    <row r="39" spans="1:13" ht="12" customHeight="1" x14ac:dyDescent="0.15">
      <c r="A39" s="1" t="s">
        <v>18</v>
      </c>
      <c r="B39" s="3" t="str">
        <f t="shared" si="1"/>
        <v/>
      </c>
      <c r="C39" s="3" t="str">
        <f t="shared" si="1"/>
        <v/>
      </c>
      <c r="D39" s="3" t="str">
        <f t="shared" si="1"/>
        <v/>
      </c>
      <c r="E39" s="3" t="str">
        <f t="shared" si="1"/>
        <v/>
      </c>
      <c r="F39" s="3" t="str">
        <f t="shared" si="1"/>
        <v/>
      </c>
      <c r="G39" s="3" t="str">
        <f t="shared" si="1"/>
        <v/>
      </c>
      <c r="H39" s="12" t="str">
        <f t="shared" ref="H39:I39" si="9">H21</f>
        <v/>
      </c>
      <c r="I39" s="12" t="str">
        <f t="shared" si="9"/>
        <v/>
      </c>
      <c r="K39" s="12">
        <f t="shared" si="5"/>
        <v>1</v>
      </c>
      <c r="L39" s="12">
        <f t="shared" si="6"/>
        <v>1</v>
      </c>
    </row>
    <row r="40" spans="1:13" ht="12" customHeight="1" x14ac:dyDescent="0.15">
      <c r="A40" s="1" t="s">
        <v>19</v>
      </c>
      <c r="B40" s="3" t="str">
        <f t="shared" si="1"/>
        <v/>
      </c>
      <c r="C40" s="3" t="str">
        <f t="shared" si="1"/>
        <v/>
      </c>
      <c r="D40" s="3" t="str">
        <f t="shared" si="1"/>
        <v/>
      </c>
      <c r="E40" s="3" t="str">
        <f t="shared" si="1"/>
        <v/>
      </c>
      <c r="F40" s="3" t="str">
        <f t="shared" si="1"/>
        <v/>
      </c>
      <c r="G40" s="3" t="str">
        <f t="shared" si="1"/>
        <v/>
      </c>
      <c r="H40" s="12" t="str">
        <f t="shared" ref="H40:I40" si="10">H22</f>
        <v/>
      </c>
      <c r="I40" s="12" t="str">
        <f t="shared" si="10"/>
        <v/>
      </c>
      <c r="K40" s="12">
        <f t="shared" si="5"/>
        <v>1</v>
      </c>
      <c r="L40" s="12">
        <f t="shared" si="6"/>
        <v>1</v>
      </c>
    </row>
    <row r="41" spans="1:13" ht="12" customHeight="1" x14ac:dyDescent="0.15">
      <c r="A41" s="1" t="s">
        <v>20</v>
      </c>
      <c r="B41" s="3" t="str">
        <f t="shared" si="1"/>
        <v/>
      </c>
      <c r="C41" s="3" t="str">
        <f t="shared" si="1"/>
        <v/>
      </c>
      <c r="D41" s="3" t="str">
        <f t="shared" si="1"/>
        <v/>
      </c>
      <c r="E41" s="3" t="str">
        <f t="shared" si="1"/>
        <v/>
      </c>
      <c r="F41" s="3" t="str">
        <f t="shared" si="1"/>
        <v/>
      </c>
      <c r="G41" s="3" t="str">
        <f t="shared" si="1"/>
        <v/>
      </c>
      <c r="H41" s="12" t="str">
        <f t="shared" ref="H41:I41" si="11">H23</f>
        <v/>
      </c>
      <c r="I41" s="12" t="str">
        <f t="shared" si="11"/>
        <v/>
      </c>
      <c r="K41" s="12">
        <f t="shared" si="5"/>
        <v>1</v>
      </c>
      <c r="L41" s="12">
        <f t="shared" si="6"/>
        <v>1</v>
      </c>
    </row>
    <row r="42" spans="1:13" ht="12" customHeight="1" x14ac:dyDescent="0.15">
      <c r="A42" s="1" t="s">
        <v>21</v>
      </c>
      <c r="B42" s="3" t="str">
        <f t="shared" si="1"/>
        <v/>
      </c>
      <c r="C42" s="3" t="str">
        <f t="shared" si="1"/>
        <v/>
      </c>
      <c r="D42" s="3" t="str">
        <f t="shared" si="1"/>
        <v/>
      </c>
      <c r="E42" s="3" t="str">
        <f t="shared" si="1"/>
        <v/>
      </c>
      <c r="F42" s="3" t="str">
        <f t="shared" si="1"/>
        <v/>
      </c>
      <c r="G42" s="3" t="str">
        <f t="shared" si="1"/>
        <v/>
      </c>
      <c r="H42" s="12" t="str">
        <f t="shared" ref="H42:I42" si="12">H24</f>
        <v/>
      </c>
      <c r="I42" s="12" t="str">
        <f t="shared" si="12"/>
        <v/>
      </c>
      <c r="K42" s="12">
        <f t="shared" si="5"/>
        <v>1</v>
      </c>
      <c r="L42" s="12">
        <f t="shared" si="6"/>
        <v>1</v>
      </c>
    </row>
    <row r="43" spans="1:13" ht="12" customHeight="1" x14ac:dyDescent="0.15">
      <c r="A43" s="1" t="s">
        <v>22</v>
      </c>
      <c r="B43" s="3" t="str">
        <f t="shared" si="1"/>
        <v/>
      </c>
      <c r="C43" s="3" t="str">
        <f t="shared" si="1"/>
        <v/>
      </c>
      <c r="D43" s="3" t="str">
        <f t="shared" si="1"/>
        <v/>
      </c>
      <c r="E43" s="3" t="str">
        <f t="shared" si="1"/>
        <v/>
      </c>
      <c r="F43" s="3" t="str">
        <f t="shared" si="1"/>
        <v/>
      </c>
      <c r="G43" s="3" t="str">
        <f t="shared" si="1"/>
        <v/>
      </c>
      <c r="H43" s="12" t="str">
        <f t="shared" ref="H43:I43" si="13">H25</f>
        <v/>
      </c>
      <c r="I43" s="12" t="str">
        <f t="shared" si="13"/>
        <v/>
      </c>
      <c r="K43" s="12">
        <f t="shared" si="5"/>
        <v>1</v>
      </c>
      <c r="L43" s="12">
        <f t="shared" si="6"/>
        <v>1</v>
      </c>
    </row>
    <row r="44" spans="1:13" ht="12" customHeight="1" x14ac:dyDescent="0.15">
      <c r="A44" s="1" t="s">
        <v>23</v>
      </c>
      <c r="B44" s="3" t="str">
        <f t="shared" si="1"/>
        <v/>
      </c>
      <c r="C44" s="3" t="str">
        <f t="shared" si="1"/>
        <v/>
      </c>
      <c r="D44" s="3" t="str">
        <f t="shared" si="1"/>
        <v/>
      </c>
      <c r="E44" s="3" t="str">
        <f t="shared" si="1"/>
        <v/>
      </c>
      <c r="F44" s="3" t="str">
        <f t="shared" si="1"/>
        <v/>
      </c>
      <c r="G44" s="3" t="str">
        <f t="shared" si="1"/>
        <v/>
      </c>
      <c r="H44" s="12" t="str">
        <f t="shared" ref="H44:I44" si="14">H26</f>
        <v/>
      </c>
      <c r="I44" s="12" t="str">
        <f t="shared" si="14"/>
        <v/>
      </c>
      <c r="K44" s="12">
        <f t="shared" si="5"/>
        <v>1</v>
      </c>
      <c r="L44" s="12">
        <f t="shared" si="6"/>
        <v>1</v>
      </c>
    </row>
    <row r="45" spans="1:13" ht="12" customHeight="1" x14ac:dyDescent="0.15">
      <c r="A45" s="1" t="s">
        <v>24</v>
      </c>
      <c r="B45" s="3" t="str">
        <f t="shared" si="1"/>
        <v/>
      </c>
      <c r="C45" s="3" t="str">
        <f t="shared" si="1"/>
        <v/>
      </c>
      <c r="D45" s="3" t="str">
        <f t="shared" si="1"/>
        <v/>
      </c>
      <c r="E45" s="3" t="str">
        <f t="shared" si="1"/>
        <v/>
      </c>
      <c r="F45" s="3" t="str">
        <f t="shared" si="1"/>
        <v/>
      </c>
      <c r="G45" s="3" t="str">
        <f t="shared" si="1"/>
        <v/>
      </c>
      <c r="H45" s="12" t="str">
        <f t="shared" ref="H45:I45" si="15">H27</f>
        <v/>
      </c>
      <c r="I45" s="12" t="str">
        <f t="shared" si="15"/>
        <v/>
      </c>
      <c r="K45" s="12">
        <f t="shared" si="5"/>
        <v>1</v>
      </c>
      <c r="L45" s="12">
        <f t="shared" si="6"/>
        <v>1</v>
      </c>
    </row>
    <row r="46" spans="1:13" ht="12" customHeight="1" x14ac:dyDescent="0.15">
      <c r="A46" s="1" t="s">
        <v>30</v>
      </c>
      <c r="B46" s="3" t="str">
        <f t="shared" si="1"/>
        <v/>
      </c>
      <c r="C46" s="3" t="str">
        <f t="shared" si="1"/>
        <v/>
      </c>
      <c r="D46" s="3" t="str">
        <f t="shared" si="1"/>
        <v/>
      </c>
      <c r="E46" s="3" t="str">
        <f t="shared" si="1"/>
        <v/>
      </c>
      <c r="F46" s="3" t="str">
        <f t="shared" si="1"/>
        <v/>
      </c>
      <c r="G46" s="3" t="str">
        <f t="shared" si="1"/>
        <v/>
      </c>
      <c r="H46" s="12" t="str">
        <f t="shared" ref="H46:I46" si="16">H28</f>
        <v/>
      </c>
      <c r="I46" s="12" t="str">
        <f t="shared" si="16"/>
        <v/>
      </c>
      <c r="K46" s="12">
        <f t="shared" si="5"/>
        <v>1</v>
      </c>
      <c r="L46" s="12">
        <f t="shared" si="6"/>
        <v>1</v>
      </c>
    </row>
    <row r="47" spans="1:13" ht="12" customHeight="1" x14ac:dyDescent="0.15">
      <c r="A47" s="1" t="s">
        <v>25</v>
      </c>
      <c r="B47" s="3" t="str">
        <f t="shared" si="1"/>
        <v/>
      </c>
      <c r="C47" s="3" t="str">
        <f t="shared" si="1"/>
        <v/>
      </c>
      <c r="D47" s="3" t="str">
        <f t="shared" si="1"/>
        <v/>
      </c>
      <c r="E47" s="3" t="str">
        <f t="shared" si="1"/>
        <v/>
      </c>
      <c r="F47" s="3" t="str">
        <f t="shared" si="1"/>
        <v/>
      </c>
      <c r="G47" s="3" t="str">
        <f t="shared" si="1"/>
        <v/>
      </c>
      <c r="H47" s="12" t="str">
        <f t="shared" ref="H47:I47" si="17">H29</f>
        <v/>
      </c>
      <c r="I47" s="12" t="str">
        <f t="shared" si="17"/>
        <v/>
      </c>
      <c r="K47" s="12">
        <f t="shared" si="5"/>
        <v>1</v>
      </c>
      <c r="L47" s="12">
        <f t="shared" si="6"/>
        <v>1</v>
      </c>
    </row>
    <row r="48" spans="1:13" ht="12" customHeight="1" x14ac:dyDescent="0.15">
      <c r="A48" s="1" t="s">
        <v>26</v>
      </c>
      <c r="B48" s="3" t="str">
        <f t="shared" si="1"/>
        <v/>
      </c>
      <c r="C48" s="3" t="str">
        <f t="shared" si="1"/>
        <v/>
      </c>
      <c r="D48" s="3" t="str">
        <f t="shared" si="1"/>
        <v/>
      </c>
      <c r="E48" s="3" t="str">
        <f t="shared" si="1"/>
        <v/>
      </c>
      <c r="F48" s="3" t="str">
        <f t="shared" si="1"/>
        <v/>
      </c>
      <c r="G48" s="3" t="str">
        <f t="shared" si="1"/>
        <v/>
      </c>
      <c r="H48" s="12" t="str">
        <f t="shared" ref="H48:I48" si="18">H30</f>
        <v/>
      </c>
      <c r="I48" s="12" t="str">
        <f t="shared" si="18"/>
        <v/>
      </c>
      <c r="K48" s="12">
        <f t="shared" si="5"/>
        <v>1</v>
      </c>
      <c r="L48" s="12">
        <f t="shared" si="6"/>
        <v>1</v>
      </c>
    </row>
    <row r="49" spans="1:12" ht="12" customHeight="1" x14ac:dyDescent="0.15">
      <c r="A49" s="1" t="s">
        <v>27</v>
      </c>
      <c r="B49" s="3" t="str">
        <f t="shared" ref="B49:G50" si="19">IF(B31="","",IF(ISNUMBER(B31),B31,SUM(B31)))</f>
        <v/>
      </c>
      <c r="C49" s="3" t="str">
        <f t="shared" si="19"/>
        <v/>
      </c>
      <c r="D49" s="3" t="str">
        <f t="shared" si="19"/>
        <v/>
      </c>
      <c r="E49" s="3" t="str">
        <f t="shared" si="19"/>
        <v/>
      </c>
      <c r="F49" s="3" t="str">
        <f t="shared" si="19"/>
        <v/>
      </c>
      <c r="G49" s="3" t="str">
        <f t="shared" si="19"/>
        <v/>
      </c>
      <c r="H49" s="12" t="str">
        <f t="shared" ref="H49:I49" si="20">H31</f>
        <v/>
      </c>
      <c r="I49" s="12" t="str">
        <f t="shared" si="20"/>
        <v/>
      </c>
      <c r="K49" s="12">
        <f t="shared" si="5"/>
        <v>1</v>
      </c>
      <c r="L49" s="12">
        <f t="shared" si="6"/>
        <v>1</v>
      </c>
    </row>
    <row r="50" spans="1:12" ht="12" customHeight="1" x14ac:dyDescent="0.15">
      <c r="A50" s="10">
        <v>4</v>
      </c>
      <c r="B50" s="3" t="str">
        <f t="shared" si="19"/>
        <v/>
      </c>
      <c r="C50" s="3" t="str">
        <f t="shared" si="19"/>
        <v/>
      </c>
      <c r="D50" s="3" t="str">
        <f t="shared" si="19"/>
        <v/>
      </c>
      <c r="E50" s="3" t="str">
        <f t="shared" si="19"/>
        <v/>
      </c>
      <c r="F50" s="3" t="str">
        <f t="shared" si="19"/>
        <v/>
      </c>
      <c r="G50" s="3" t="str">
        <f t="shared" si="19"/>
        <v/>
      </c>
      <c r="H50" s="12" t="str">
        <f t="shared" ref="H50:I50" si="21">H32</f>
        <v/>
      </c>
      <c r="I50" s="12" t="str">
        <f t="shared" si="21"/>
        <v/>
      </c>
      <c r="K50" s="12">
        <f t="shared" si="5"/>
        <v>1</v>
      </c>
      <c r="L50" s="12">
        <f t="shared" si="6"/>
        <v>1</v>
      </c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view="pageBreakPreview" zoomScale="50" zoomScaleNormal="85" zoomScaleSheetLayoutView="50" workbookViewId="0">
      <pane ySplit="4" topLeftCell="A5" activePane="bottomLeft" state="frozen"/>
      <selection sqref="A1:B1"/>
      <selection pane="bottomLeft" activeCell="B15" sqref="B15:I15"/>
    </sheetView>
  </sheetViews>
  <sheetFormatPr defaultRowHeight="13.5" x14ac:dyDescent="0.15"/>
  <cols>
    <col min="1" max="1" width="10" style="13" customWidth="1"/>
    <col min="2" max="2" width="29.7109375" style="13" customWidth="1"/>
    <col min="3" max="4" width="35.7109375" style="13" customWidth="1"/>
    <col min="5" max="5" width="28.5703125" style="13" customWidth="1"/>
    <col min="6" max="6" width="30.85546875" style="13" customWidth="1"/>
    <col min="7" max="7" width="29.42578125" style="13" customWidth="1"/>
    <col min="8" max="8" width="27.42578125" style="13" customWidth="1"/>
    <col min="9" max="9" width="26.7109375" style="13" customWidth="1"/>
    <col min="10" max="10" width="49.28515625" style="13" customWidth="1"/>
    <col min="11" max="11" width="31.7109375" style="13" customWidth="1"/>
    <col min="12" max="12" width="59.28515625" style="13" customWidth="1"/>
    <col min="13" max="16384" width="9.140625" style="13"/>
  </cols>
  <sheetData>
    <row r="1" spans="1:12" ht="38.25" customHeight="1" x14ac:dyDescent="0.15">
      <c r="A1" s="14" t="s">
        <v>38</v>
      </c>
      <c r="K1" s="23">
        <v>2017</v>
      </c>
      <c r="L1" s="24" t="s">
        <v>39</v>
      </c>
    </row>
    <row r="2" spans="1:12" ht="54" customHeight="1" x14ac:dyDescent="0.15">
      <c r="A2" s="15" t="s">
        <v>40</v>
      </c>
      <c r="B2" s="16"/>
      <c r="E2" s="17"/>
      <c r="I2" s="17"/>
    </row>
    <row r="3" spans="1:12" s="18" customFormat="1" ht="252" customHeight="1" x14ac:dyDescent="0.15">
      <c r="A3" s="25"/>
      <c r="B3" s="21" t="s">
        <v>41</v>
      </c>
      <c r="C3" s="21" t="s">
        <v>43</v>
      </c>
      <c r="D3" s="21" t="s">
        <v>42</v>
      </c>
      <c r="E3" s="21" t="s">
        <v>44</v>
      </c>
      <c r="F3" s="21" t="s">
        <v>46</v>
      </c>
      <c r="G3" s="21" t="s">
        <v>47</v>
      </c>
      <c r="H3" s="21" t="s">
        <v>48</v>
      </c>
      <c r="I3" s="21" t="s">
        <v>49</v>
      </c>
      <c r="J3" s="21" t="s">
        <v>50</v>
      </c>
      <c r="K3" s="21" t="s">
        <v>52</v>
      </c>
      <c r="L3" s="21" t="s">
        <v>53</v>
      </c>
    </row>
    <row r="4" spans="1:12" s="18" customFormat="1" ht="99.95" customHeight="1" x14ac:dyDescent="0.15">
      <c r="A4" s="19" t="s">
        <v>37</v>
      </c>
      <c r="B4" s="19">
        <v>123456</v>
      </c>
      <c r="C4" s="22" t="s">
        <v>68</v>
      </c>
      <c r="D4" s="19">
        <v>3</v>
      </c>
      <c r="E4" s="22" t="s">
        <v>45</v>
      </c>
      <c r="F4" s="19">
        <v>1</v>
      </c>
      <c r="G4" s="19">
        <v>2</v>
      </c>
      <c r="H4" s="22">
        <v>1</v>
      </c>
      <c r="I4" s="19">
        <v>2</v>
      </c>
      <c r="J4" s="20" t="s">
        <v>51</v>
      </c>
      <c r="K4" s="19">
        <v>1</v>
      </c>
      <c r="L4" s="20" t="s">
        <v>54</v>
      </c>
    </row>
    <row r="5" spans="1:12" s="30" customFormat="1" ht="50.1" customHeight="1" x14ac:dyDescent="0.15">
      <c r="A5" s="27">
        <v>1</v>
      </c>
      <c r="B5" s="27"/>
      <c r="C5" s="27"/>
      <c r="D5" s="27"/>
      <c r="E5" s="28"/>
      <c r="F5" s="27"/>
      <c r="G5" s="27"/>
      <c r="H5" s="28"/>
      <c r="I5" s="27"/>
      <c r="J5" s="29"/>
      <c r="K5" s="27"/>
      <c r="L5" s="29"/>
    </row>
    <row r="6" spans="1:12" s="30" customFormat="1" ht="50.1" customHeight="1" x14ac:dyDescent="0.15">
      <c r="A6" s="27">
        <v>2</v>
      </c>
      <c r="B6" s="27"/>
      <c r="C6" s="27"/>
      <c r="D6" s="27"/>
      <c r="E6" s="28"/>
      <c r="F6" s="27"/>
      <c r="G6" s="27"/>
      <c r="H6" s="28"/>
      <c r="I6" s="27"/>
      <c r="J6" s="29"/>
      <c r="K6" s="27"/>
      <c r="L6" s="29"/>
    </row>
    <row r="7" spans="1:12" s="30" customFormat="1" ht="50.1" customHeight="1" x14ac:dyDescent="0.15">
      <c r="A7" s="27">
        <v>3</v>
      </c>
      <c r="B7" s="27"/>
      <c r="C7" s="27"/>
      <c r="D7" s="27"/>
      <c r="E7" s="28"/>
      <c r="F7" s="27"/>
      <c r="G7" s="27"/>
      <c r="H7" s="28"/>
      <c r="I7" s="27"/>
      <c r="J7" s="29"/>
      <c r="K7" s="27"/>
      <c r="L7" s="29"/>
    </row>
    <row r="8" spans="1:12" s="30" customFormat="1" ht="50.1" customHeight="1" x14ac:dyDescent="0.15">
      <c r="A8" s="27">
        <v>4</v>
      </c>
      <c r="B8" s="27"/>
      <c r="C8" s="27"/>
      <c r="D8" s="27"/>
      <c r="E8" s="28"/>
      <c r="F8" s="27"/>
      <c r="G8" s="27"/>
      <c r="H8" s="28"/>
      <c r="I8" s="27"/>
      <c r="J8" s="29"/>
      <c r="K8" s="27"/>
      <c r="L8" s="29"/>
    </row>
    <row r="9" spans="1:12" s="30" customFormat="1" ht="50.1" customHeight="1" x14ac:dyDescent="0.15">
      <c r="A9" s="27">
        <v>5</v>
      </c>
      <c r="B9" s="27"/>
      <c r="C9" s="27"/>
      <c r="D9" s="27"/>
      <c r="E9" s="28"/>
      <c r="F9" s="27"/>
      <c r="G9" s="27"/>
      <c r="H9" s="28"/>
      <c r="I9" s="27"/>
      <c r="J9" s="29"/>
      <c r="K9" s="27"/>
      <c r="L9" s="29"/>
    </row>
    <row r="10" spans="1:12" s="30" customFormat="1" ht="50.1" customHeight="1" x14ac:dyDescent="0.15">
      <c r="A10" s="27">
        <v>6</v>
      </c>
      <c r="B10" s="27"/>
      <c r="C10" s="27"/>
      <c r="D10" s="27"/>
      <c r="E10" s="28"/>
      <c r="F10" s="27"/>
      <c r="G10" s="27"/>
      <c r="H10" s="28"/>
      <c r="I10" s="27"/>
      <c r="J10" s="29"/>
      <c r="K10" s="27"/>
      <c r="L10" s="29"/>
    </row>
    <row r="11" spans="1:12" s="30" customFormat="1" ht="50.1" customHeight="1" x14ac:dyDescent="0.15">
      <c r="A11" s="27">
        <v>7</v>
      </c>
      <c r="B11" s="27"/>
      <c r="C11" s="27"/>
      <c r="D11" s="27"/>
      <c r="E11" s="28"/>
      <c r="F11" s="27"/>
      <c r="G11" s="27"/>
      <c r="H11" s="28"/>
      <c r="I11" s="27"/>
      <c r="J11" s="29"/>
      <c r="K11" s="27"/>
      <c r="L11" s="29"/>
    </row>
    <row r="12" spans="1:12" s="30" customFormat="1" ht="50.1" customHeight="1" x14ac:dyDescent="0.15">
      <c r="A12" s="27">
        <v>8</v>
      </c>
      <c r="B12" s="27"/>
      <c r="C12" s="27"/>
      <c r="D12" s="27"/>
      <c r="E12" s="28"/>
      <c r="F12" s="27"/>
      <c r="G12" s="27"/>
      <c r="H12" s="28"/>
      <c r="I12" s="27"/>
      <c r="J12" s="29"/>
      <c r="K12" s="27"/>
      <c r="L12" s="29"/>
    </row>
    <row r="13" spans="1:12" s="30" customFormat="1" ht="50.1" customHeight="1" x14ac:dyDescent="0.15">
      <c r="A13" s="27">
        <v>9</v>
      </c>
      <c r="B13" s="27"/>
      <c r="C13" s="27"/>
      <c r="D13" s="27"/>
      <c r="E13" s="28"/>
      <c r="F13" s="27"/>
      <c r="G13" s="27"/>
      <c r="H13" s="28"/>
      <c r="I13" s="27"/>
      <c r="J13" s="29"/>
      <c r="K13" s="27"/>
      <c r="L13" s="29"/>
    </row>
    <row r="14" spans="1:12" s="30" customFormat="1" ht="50.1" customHeight="1" x14ac:dyDescent="0.15">
      <c r="A14" s="27">
        <v>10</v>
      </c>
      <c r="B14" s="27"/>
      <c r="C14" s="27"/>
      <c r="D14" s="27"/>
      <c r="E14" s="28"/>
      <c r="F14" s="27"/>
      <c r="G14" s="27"/>
      <c r="H14" s="28"/>
      <c r="I14" s="27"/>
      <c r="J14" s="29"/>
      <c r="K14" s="27"/>
      <c r="L14" s="29"/>
    </row>
    <row r="15" spans="1:12" ht="54" customHeight="1" x14ac:dyDescent="0.15">
      <c r="B15" s="34" t="s">
        <v>69</v>
      </c>
      <c r="C15" s="34"/>
      <c r="D15" s="34"/>
      <c r="E15" s="34"/>
      <c r="F15" s="34"/>
      <c r="G15" s="34"/>
      <c r="H15" s="34"/>
      <c r="I15" s="34"/>
    </row>
    <row r="16" spans="1:12" ht="54" customHeight="1" x14ac:dyDescent="0.15">
      <c r="B16" s="32" t="s">
        <v>67</v>
      </c>
      <c r="C16" s="32"/>
      <c r="D16" s="32"/>
      <c r="E16" s="26"/>
      <c r="F16" s="26"/>
    </row>
    <row r="17" spans="2:6" ht="54" customHeight="1" x14ac:dyDescent="0.15">
      <c r="B17" s="33" t="s">
        <v>71</v>
      </c>
      <c r="C17" s="33"/>
      <c r="D17" s="33"/>
      <c r="E17" s="33"/>
      <c r="F17" s="26"/>
    </row>
    <row r="18" spans="2:6" ht="54" customHeight="1" x14ac:dyDescent="0.15">
      <c r="B18" s="33" t="s">
        <v>70</v>
      </c>
      <c r="C18" s="33"/>
      <c r="D18" s="33"/>
      <c r="E18" s="33"/>
      <c r="F18" s="33"/>
    </row>
    <row r="19" spans="2:6" ht="54" customHeight="1" x14ac:dyDescent="0.15">
      <c r="B19" s="26" t="s">
        <v>72</v>
      </c>
      <c r="C19" s="26"/>
      <c r="D19" s="26"/>
      <c r="E19" s="26"/>
      <c r="F19" s="26"/>
    </row>
  </sheetData>
  <mergeCells count="4">
    <mergeCell ref="B16:D16"/>
    <mergeCell ref="B17:E17"/>
    <mergeCell ref="B15:I15"/>
    <mergeCell ref="B18:F18"/>
  </mergeCells>
  <phoneticPr fontId="3"/>
  <pageMargins left="0.25" right="0.25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XFD1"/>
    </sheetView>
  </sheetViews>
  <sheetFormatPr defaultRowHeight="12" x14ac:dyDescent="0.15"/>
  <cols>
    <col min="2" max="4" width="10.7109375" customWidth="1"/>
    <col min="5" max="5" width="21.140625" customWidth="1"/>
    <col min="10" max="10" width="50.140625" customWidth="1"/>
    <col min="12" max="12" width="33" bestFit="1" customWidth="1"/>
  </cols>
  <sheetData>
    <row r="1" spans="1:12" x14ac:dyDescent="0.15">
      <c r="A1" t="s">
        <v>55</v>
      </c>
      <c r="B1" s="31" t="s">
        <v>57</v>
      </c>
      <c r="C1" t="s">
        <v>58</v>
      </c>
      <c r="D1" t="s">
        <v>59</v>
      </c>
      <c r="E1" t="s">
        <v>56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</row>
    <row r="2" spans="1:12" x14ac:dyDescent="0.15">
      <c r="A2">
        <v>1</v>
      </c>
      <c r="B2">
        <f>'様式（エクセル）'!B5</f>
        <v>0</v>
      </c>
      <c r="C2">
        <f>'様式（エクセル）'!C5</f>
        <v>0</v>
      </c>
      <c r="D2">
        <f>'様式（エクセル）'!D5</f>
        <v>0</v>
      </c>
      <c r="E2">
        <f>'様式（エクセル）'!E5</f>
        <v>0</v>
      </c>
      <c r="F2">
        <f>'様式（エクセル）'!F5</f>
        <v>0</v>
      </c>
      <c r="G2">
        <f>'様式（エクセル）'!G5</f>
        <v>0</v>
      </c>
      <c r="H2">
        <f>'様式（エクセル）'!H5</f>
        <v>0</v>
      </c>
      <c r="I2">
        <f>'様式（エクセル）'!I5</f>
        <v>0</v>
      </c>
      <c r="J2">
        <f>'様式（エクセル）'!J5</f>
        <v>0</v>
      </c>
      <c r="K2">
        <f>'様式（エクセル）'!K5</f>
        <v>0</v>
      </c>
      <c r="L2">
        <f>'様式（エクセル）'!L5</f>
        <v>0</v>
      </c>
    </row>
    <row r="3" spans="1:12" x14ac:dyDescent="0.15">
      <c r="A3">
        <v>2</v>
      </c>
      <c r="B3">
        <f>'様式（エクセル）'!B6</f>
        <v>0</v>
      </c>
      <c r="C3">
        <f>'様式（エクセル）'!C6</f>
        <v>0</v>
      </c>
      <c r="D3">
        <f>'様式（エクセル）'!D6</f>
        <v>0</v>
      </c>
      <c r="E3">
        <f>'様式（エクセル）'!E6</f>
        <v>0</v>
      </c>
      <c r="F3">
        <f>'様式（エクセル）'!F6</f>
        <v>0</v>
      </c>
      <c r="G3">
        <f>'様式（エクセル）'!G6</f>
        <v>0</v>
      </c>
      <c r="H3">
        <f>'様式（エクセル）'!H6</f>
        <v>0</v>
      </c>
      <c r="I3">
        <f>'様式（エクセル）'!I6</f>
        <v>0</v>
      </c>
      <c r="J3">
        <f>'様式（エクセル）'!J6</f>
        <v>0</v>
      </c>
      <c r="K3">
        <f>'様式（エクセル）'!K6</f>
        <v>0</v>
      </c>
      <c r="L3">
        <f>'様式（エクセル）'!L6</f>
        <v>0</v>
      </c>
    </row>
    <row r="4" spans="1:12" x14ac:dyDescent="0.15">
      <c r="A4">
        <v>3</v>
      </c>
      <c r="B4">
        <f>'様式（エクセル）'!B7</f>
        <v>0</v>
      </c>
      <c r="C4">
        <f>'様式（エクセル）'!C7</f>
        <v>0</v>
      </c>
      <c r="D4">
        <f>'様式（エクセル）'!D7</f>
        <v>0</v>
      </c>
      <c r="E4">
        <f>'様式（エクセル）'!E7</f>
        <v>0</v>
      </c>
      <c r="F4">
        <f>'様式（エクセル）'!F7</f>
        <v>0</v>
      </c>
      <c r="G4">
        <f>'様式（エクセル）'!G7</f>
        <v>0</v>
      </c>
      <c r="H4">
        <f>'様式（エクセル）'!H7</f>
        <v>0</v>
      </c>
      <c r="I4">
        <f>'様式（エクセル）'!I7</f>
        <v>0</v>
      </c>
      <c r="J4">
        <f>'様式（エクセル）'!J7</f>
        <v>0</v>
      </c>
      <c r="K4">
        <f>'様式（エクセル）'!K7</f>
        <v>0</v>
      </c>
      <c r="L4">
        <f>'様式（エクセル）'!L7</f>
        <v>0</v>
      </c>
    </row>
    <row r="5" spans="1:12" x14ac:dyDescent="0.15">
      <c r="A5">
        <v>4</v>
      </c>
      <c r="B5">
        <f>'様式（エクセル）'!B8</f>
        <v>0</v>
      </c>
      <c r="C5">
        <f>'様式（エクセル）'!C8</f>
        <v>0</v>
      </c>
      <c r="D5">
        <f>'様式（エクセル）'!D8</f>
        <v>0</v>
      </c>
      <c r="E5">
        <f>'様式（エクセル）'!E8</f>
        <v>0</v>
      </c>
      <c r="F5">
        <f>'様式（エクセル）'!F8</f>
        <v>0</v>
      </c>
      <c r="G5">
        <f>'様式（エクセル）'!G8</f>
        <v>0</v>
      </c>
      <c r="H5">
        <f>'様式（エクセル）'!H8</f>
        <v>0</v>
      </c>
      <c r="I5">
        <f>'様式（エクセル）'!I8</f>
        <v>0</v>
      </c>
      <c r="J5">
        <f>'様式（エクセル）'!J8</f>
        <v>0</v>
      </c>
      <c r="K5">
        <f>'様式（エクセル）'!K8</f>
        <v>0</v>
      </c>
      <c r="L5">
        <f>'様式（エクセル）'!L8</f>
        <v>0</v>
      </c>
    </row>
    <row r="6" spans="1:12" x14ac:dyDescent="0.15">
      <c r="A6">
        <v>5</v>
      </c>
      <c r="B6">
        <f>'様式（エクセル）'!B9</f>
        <v>0</v>
      </c>
      <c r="C6">
        <f>'様式（エクセル）'!C9</f>
        <v>0</v>
      </c>
      <c r="D6">
        <f>'様式（エクセル）'!D9</f>
        <v>0</v>
      </c>
      <c r="E6">
        <f>'様式（エクセル）'!E9</f>
        <v>0</v>
      </c>
      <c r="F6">
        <f>'様式（エクセル）'!F9</f>
        <v>0</v>
      </c>
      <c r="G6">
        <f>'様式（エクセル）'!G9</f>
        <v>0</v>
      </c>
      <c r="H6">
        <f>'様式（エクセル）'!H9</f>
        <v>0</v>
      </c>
      <c r="I6">
        <f>'様式（エクセル）'!I9</f>
        <v>0</v>
      </c>
      <c r="J6">
        <f>'様式（エクセル）'!J9</f>
        <v>0</v>
      </c>
      <c r="K6">
        <f>'様式（エクセル）'!K9</f>
        <v>0</v>
      </c>
      <c r="L6">
        <f>'様式（エクセル）'!L9</f>
        <v>0</v>
      </c>
    </row>
    <row r="7" spans="1:12" x14ac:dyDescent="0.15">
      <c r="A7">
        <v>6</v>
      </c>
      <c r="B7">
        <f>'様式（エクセル）'!B10</f>
        <v>0</v>
      </c>
      <c r="C7">
        <f>'様式（エクセル）'!C10</f>
        <v>0</v>
      </c>
      <c r="D7">
        <f>'様式（エクセル）'!D10</f>
        <v>0</v>
      </c>
      <c r="E7">
        <f>'様式（エクセル）'!E10</f>
        <v>0</v>
      </c>
      <c r="F7">
        <f>'様式（エクセル）'!F10</f>
        <v>0</v>
      </c>
      <c r="G7">
        <f>'様式（エクセル）'!G10</f>
        <v>0</v>
      </c>
      <c r="H7">
        <f>'様式（エクセル）'!H10</f>
        <v>0</v>
      </c>
      <c r="I7">
        <f>'様式（エクセル）'!I10</f>
        <v>0</v>
      </c>
      <c r="J7">
        <f>'様式（エクセル）'!J10</f>
        <v>0</v>
      </c>
      <c r="K7">
        <f>'様式（エクセル）'!K10</f>
        <v>0</v>
      </c>
      <c r="L7">
        <f>'様式（エクセル）'!L10</f>
        <v>0</v>
      </c>
    </row>
    <row r="8" spans="1:12" x14ac:dyDescent="0.15">
      <c r="A8">
        <v>7</v>
      </c>
      <c r="B8">
        <f>'様式（エクセル）'!B11</f>
        <v>0</v>
      </c>
      <c r="C8">
        <f>'様式（エクセル）'!C11</f>
        <v>0</v>
      </c>
      <c r="D8">
        <f>'様式（エクセル）'!D11</f>
        <v>0</v>
      </c>
      <c r="E8">
        <f>'様式（エクセル）'!E11</f>
        <v>0</v>
      </c>
      <c r="F8">
        <f>'様式（エクセル）'!F11</f>
        <v>0</v>
      </c>
      <c r="G8">
        <f>'様式（エクセル）'!G11</f>
        <v>0</v>
      </c>
      <c r="H8">
        <f>'様式（エクセル）'!H11</f>
        <v>0</v>
      </c>
      <c r="I8">
        <f>'様式（エクセル）'!I11</f>
        <v>0</v>
      </c>
      <c r="J8">
        <f>'様式（エクセル）'!J11</f>
        <v>0</v>
      </c>
      <c r="K8">
        <f>'様式（エクセル）'!K11</f>
        <v>0</v>
      </c>
      <c r="L8">
        <f>'様式（エクセル）'!L11</f>
        <v>0</v>
      </c>
    </row>
    <row r="9" spans="1:12" x14ac:dyDescent="0.15">
      <c r="A9">
        <v>8</v>
      </c>
      <c r="B9">
        <f>'様式（エクセル）'!B12</f>
        <v>0</v>
      </c>
      <c r="C9">
        <f>'様式（エクセル）'!C12</f>
        <v>0</v>
      </c>
      <c r="D9">
        <f>'様式（エクセル）'!D12</f>
        <v>0</v>
      </c>
      <c r="E9">
        <f>'様式（エクセル）'!E12</f>
        <v>0</v>
      </c>
      <c r="F9">
        <f>'様式（エクセル）'!F12</f>
        <v>0</v>
      </c>
      <c r="G9">
        <f>'様式（エクセル）'!G12</f>
        <v>0</v>
      </c>
      <c r="H9">
        <f>'様式（エクセル）'!H12</f>
        <v>0</v>
      </c>
      <c r="I9">
        <f>'様式（エクセル）'!I12</f>
        <v>0</v>
      </c>
      <c r="J9">
        <f>'様式（エクセル）'!J12</f>
        <v>0</v>
      </c>
      <c r="K9">
        <f>'様式（エクセル）'!K12</f>
        <v>0</v>
      </c>
      <c r="L9">
        <f>'様式（エクセル）'!L12</f>
        <v>0</v>
      </c>
    </row>
    <row r="10" spans="1:12" x14ac:dyDescent="0.15">
      <c r="A10">
        <v>9</v>
      </c>
      <c r="B10">
        <f>'様式（エクセル）'!B13</f>
        <v>0</v>
      </c>
      <c r="C10">
        <f>'様式（エクセル）'!C13</f>
        <v>0</v>
      </c>
      <c r="D10">
        <f>'様式（エクセル）'!D13</f>
        <v>0</v>
      </c>
      <c r="E10">
        <f>'様式（エクセル）'!E13</f>
        <v>0</v>
      </c>
      <c r="F10">
        <f>'様式（エクセル）'!F13</f>
        <v>0</v>
      </c>
      <c r="G10">
        <f>'様式（エクセル）'!G13</f>
        <v>0</v>
      </c>
      <c r="H10">
        <f>'様式（エクセル）'!H13</f>
        <v>0</v>
      </c>
      <c r="I10">
        <f>'様式（エクセル）'!I13</f>
        <v>0</v>
      </c>
      <c r="J10">
        <f>'様式（エクセル）'!J13</f>
        <v>0</v>
      </c>
      <c r="K10">
        <f>'様式（エクセル）'!K13</f>
        <v>0</v>
      </c>
      <c r="L10">
        <f>'様式（エクセル）'!L13</f>
        <v>0</v>
      </c>
    </row>
    <row r="11" spans="1:12" x14ac:dyDescent="0.15">
      <c r="A11">
        <v>10</v>
      </c>
      <c r="B11">
        <f>'様式（エクセル）'!B14</f>
        <v>0</v>
      </c>
      <c r="C11">
        <f>'様式（エクセル）'!C14</f>
        <v>0</v>
      </c>
      <c r="D11">
        <f>'様式（エクセル）'!D14</f>
        <v>0</v>
      </c>
      <c r="E11">
        <f>'様式（エクセル）'!E14</f>
        <v>0</v>
      </c>
      <c r="F11">
        <f>'様式（エクセル）'!F14</f>
        <v>0</v>
      </c>
      <c r="G11">
        <f>'様式（エクセル）'!G14</f>
        <v>0</v>
      </c>
      <c r="H11">
        <f>'様式（エクセル）'!H14</f>
        <v>0</v>
      </c>
      <c r="I11">
        <f>'様式（エクセル）'!I14</f>
        <v>0</v>
      </c>
      <c r="J11">
        <f>'様式（エクセル）'!J14</f>
        <v>0</v>
      </c>
      <c r="K11">
        <f>'様式（エクセル）'!K14</f>
        <v>0</v>
      </c>
      <c r="L11">
        <f>'様式（エクセル）'!L14</f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graph元</vt:lpstr>
      <vt:lpstr>様式（エクセル）</vt:lpstr>
      <vt:lpstr>集計用シート</vt:lpstr>
      <vt:lpstr>'様式（エクセル）'!Print_Area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大阪教育大学</cp:lastModifiedBy>
  <cp:lastPrinted>2018-02-27T05:37:00Z</cp:lastPrinted>
  <dcterms:created xsi:type="dcterms:W3CDTF">2005-07-10T07:01:07Z</dcterms:created>
  <dcterms:modified xsi:type="dcterms:W3CDTF">2018-02-28T01:50:31Z</dcterms:modified>
</cp:coreProperties>
</file>